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<sst xmlns="http://schemas.openxmlformats.org/spreadsheetml/2006/main" count="452" uniqueCount="450">
  <si>
    <t>AL 30 DE ABRIL DE 2018</t>
  </si>
  <si>
    <t>Ampliaciones</t>
  </si>
  <si>
    <t>Reducciones</t>
  </si>
  <si>
    <t>2</t>
  </si>
  <si>
    <t>3= (1 + ó - 2)</t>
  </si>
  <si>
    <t>5111</t>
  </si>
  <si>
    <t>5231</t>
  </si>
  <si>
    <t>Convenios</t>
  </si>
  <si>
    <t>Transferencias al Resto del Sector Público</t>
  </si>
  <si>
    <t>1</t>
  </si>
  <si>
    <t>4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</si>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</sst>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9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857250</xdr:colOff>
      <xdr:row>1</xdr:row>
      <xdr:rowOff>19050</xdr:rowOff>
    </xdr:from>
    <xdr:to>
      <xdr:col>14</xdr:col>
      <xdr:colOff>962025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018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1428750</xdr:colOff>
      <xdr:row>5</xdr:row>
      <xdr:rowOff>28575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025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F33" sqref="F3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2" width="15.421875" style="1" customWidth="1"/>
    <col min="13" max="14" width="15.7109375" style="1" customWidth="1"/>
    <col min="15" max="15" width="14.57421875" style="1" customWidth="1"/>
    <col min="16" max="16384" width="11.421875" style="1" customWidth="1"/>
  </cols>
  <sheetData>
    <row r="1" spans="1:15" ht="1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5"/>
      <c r="B2" s="6"/>
      <c r="C2" s="5"/>
      <c r="D2" s="5"/>
      <c r="E2" s="11"/>
      <c r="F2" s="11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A3" s="5"/>
      <c r="B3" s="32" t="s">
        <v>433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5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7"/>
      <c r="B7" s="34" t="s">
        <v>11</v>
      </c>
      <c r="C7" s="35"/>
      <c r="D7" s="29" t="s">
        <v>12</v>
      </c>
      <c r="E7" s="29" t="s">
        <v>13</v>
      </c>
      <c r="F7" s="29"/>
      <c r="G7" s="29" t="s">
        <v>14</v>
      </c>
      <c r="H7" s="30" t="s">
        <v>15</v>
      </c>
      <c r="I7" s="30" t="s">
        <v>434</v>
      </c>
      <c r="J7" s="30" t="s">
        <v>16</v>
      </c>
      <c r="K7" s="30" t="s">
        <v>17</v>
      </c>
      <c r="L7" s="30" t="s">
        <v>435</v>
      </c>
      <c r="M7" s="30" t="s">
        <v>18</v>
      </c>
      <c r="N7" s="30" t="s">
        <v>19</v>
      </c>
      <c r="O7" s="30" t="s">
        <v>20</v>
      </c>
    </row>
    <row r="8" spans="1:15" ht="25.5" customHeight="1">
      <c r="A8" s="7"/>
      <c r="B8" s="34"/>
      <c r="C8" s="35"/>
      <c r="D8" s="31"/>
      <c r="E8" s="8" t="s">
        <v>2</v>
      </c>
      <c r="F8" s="8" t="s">
        <v>1</v>
      </c>
      <c r="G8" s="31"/>
      <c r="H8" s="30"/>
      <c r="I8" s="30"/>
      <c r="J8" s="30"/>
      <c r="K8" s="30"/>
      <c r="L8" s="30"/>
      <c r="M8" s="30"/>
      <c r="N8" s="30"/>
      <c r="O8" s="30"/>
    </row>
    <row r="9" spans="1:15" ht="15" customHeight="1" hidden="1">
      <c r="A9" s="6"/>
      <c r="B9" s="6"/>
      <c r="C9" s="6"/>
      <c r="D9" s="9" t="s">
        <v>9</v>
      </c>
      <c r="E9" s="9" t="s">
        <v>3</v>
      </c>
      <c r="F9" s="9" t="s">
        <v>3</v>
      </c>
      <c r="G9" s="9" t="s">
        <v>4</v>
      </c>
      <c r="H9" s="9" t="s">
        <v>10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</row>
    <row r="10" spans="1:15" ht="15" customHeight="1" hidden="1">
      <c r="A10" s="6"/>
      <c r="B10" s="6"/>
      <c r="C10" s="6"/>
      <c r="D10" s="6" t="s">
        <v>28</v>
      </c>
      <c r="E10" s="6" t="s">
        <v>29</v>
      </c>
      <c r="F10" s="6" t="s">
        <v>29</v>
      </c>
      <c r="G10" s="6"/>
      <c r="H10" s="6" t="s">
        <v>30</v>
      </c>
      <c r="I10" s="6"/>
      <c r="J10" s="6" t="s">
        <v>31</v>
      </c>
      <c r="K10" s="6"/>
      <c r="L10" s="6"/>
      <c r="M10" s="6" t="s">
        <v>32</v>
      </c>
      <c r="N10" s="6" t="s">
        <v>33</v>
      </c>
      <c r="O10" s="6"/>
    </row>
    <row r="11" spans="1:15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>
      <c r="A12" s="5"/>
      <c r="B12" s="10" t="s">
        <v>34</v>
      </c>
      <c r="C12" s="12" t="s">
        <v>35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5"/>
      <c r="B13" s="6"/>
      <c r="C13" s="5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15" customHeight="1">
      <c r="A14" s="5"/>
      <c r="B14" s="13" t="s">
        <v>36</v>
      </c>
      <c r="C14" s="14" t="s">
        <v>37</v>
      </c>
      <c r="D14" s="18">
        <f aca="true" t="shared" si="0" ref="D14:O14">SUBTOTAL(9,D15:D16)</f>
        <v>99512254</v>
      </c>
      <c r="E14" s="18">
        <f t="shared" si="0"/>
        <v>0</v>
      </c>
      <c r="F14" s="18">
        <f t="shared" si="0"/>
        <v>0</v>
      </c>
      <c r="G14" s="18">
        <f t="shared" si="0"/>
        <v>99512254</v>
      </c>
      <c r="H14" s="18">
        <f t="shared" si="0"/>
        <v>99512254</v>
      </c>
      <c r="I14" s="18">
        <f t="shared" si="0"/>
        <v>0</v>
      </c>
      <c r="J14" s="18">
        <f t="shared" si="0"/>
        <v>33924748.690000005</v>
      </c>
      <c r="K14" s="18">
        <f t="shared" si="0"/>
        <v>65587505.309999995</v>
      </c>
      <c r="L14" s="18">
        <f t="shared" si="0"/>
        <v>65587505.309999995</v>
      </c>
      <c r="M14" s="18">
        <f t="shared" si="0"/>
        <v>33924748.69</v>
      </c>
      <c r="N14" s="18">
        <f t="shared" si="0"/>
        <v>33854952.88</v>
      </c>
      <c r="O14" s="18">
        <f t="shared" si="0"/>
        <v>69795.81000000238</v>
      </c>
    </row>
    <row r="15" spans="1:15" ht="15" customHeight="1">
      <c r="A15" s="5"/>
      <c r="B15" s="19" t="s">
        <v>38</v>
      </c>
      <c r="C15" s="20" t="s">
        <v>39</v>
      </c>
      <c r="D15" s="21">
        <v>99512254</v>
      </c>
      <c r="E15" s="21">
        <v>0</v>
      </c>
      <c r="F15" s="21">
        <v>0</v>
      </c>
      <c r="G15" s="21">
        <f>D15-E15+F15</f>
        <v>99512254</v>
      </c>
      <c r="H15" s="21">
        <v>99512254</v>
      </c>
      <c r="I15" s="21">
        <f>G15-H15</f>
        <v>0</v>
      </c>
      <c r="J15" s="21">
        <v>33924748.690000005</v>
      </c>
      <c r="K15" s="22">
        <f>H15-J15</f>
        <v>65587505.309999995</v>
      </c>
      <c r="L15" s="22">
        <f>G15-J15</f>
        <v>65587505.309999995</v>
      </c>
      <c r="M15" s="21">
        <v>33924748.69</v>
      </c>
      <c r="N15" s="21">
        <v>33854952.88</v>
      </c>
      <c r="O15" s="22">
        <f>J15-N15</f>
        <v>69795.81000000238</v>
      </c>
    </row>
    <row r="16" spans="1:15" ht="15" customHeight="1">
      <c r="A16" s="5"/>
      <c r="B16" s="2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 customHeight="1">
      <c r="A17" s="5"/>
      <c r="B17" s="13" t="s">
        <v>40</v>
      </c>
      <c r="C17" s="14" t="s">
        <v>41</v>
      </c>
      <c r="D17" s="18">
        <f aca="true" t="shared" si="1" ref="D17:O17">SUBTOTAL(9,D18:D19)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5"/>
      <c r="B18" s="19" t="s">
        <v>42</v>
      </c>
      <c r="C18" s="20" t="s">
        <v>43</v>
      </c>
      <c r="D18" s="21">
        <v>0</v>
      </c>
      <c r="E18" s="21">
        <v>0</v>
      </c>
      <c r="F18" s="21">
        <v>0</v>
      </c>
      <c r="G18" s="21">
        <f>D18-E18+F18</f>
        <v>0</v>
      </c>
      <c r="H18" s="21">
        <v>0</v>
      </c>
      <c r="I18" s="21">
        <f>G18-H18</f>
        <v>0</v>
      </c>
      <c r="J18" s="21">
        <v>0</v>
      </c>
      <c r="K18" s="22">
        <f>H18-J18</f>
        <v>0</v>
      </c>
      <c r="L18" s="22">
        <f>G18-J18</f>
        <v>0</v>
      </c>
      <c r="M18" s="21">
        <v>0</v>
      </c>
      <c r="N18" s="21">
        <v>0</v>
      </c>
      <c r="O18" s="22">
        <f>J18-N18</f>
        <v>0</v>
      </c>
    </row>
    <row r="19" spans="1:15" ht="15" customHeight="1">
      <c r="A19" s="5"/>
      <c r="B19" s="2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" customHeight="1">
      <c r="A20" s="5"/>
      <c r="B20" s="13" t="s">
        <v>44</v>
      </c>
      <c r="C20" s="14" t="s">
        <v>45</v>
      </c>
      <c r="D20" s="18">
        <f aca="true" t="shared" si="2" ref="D20:O20">SUBTOTAL(9,D21:D24)</f>
        <v>19033808</v>
      </c>
      <c r="E20" s="18">
        <f t="shared" si="2"/>
        <v>0</v>
      </c>
      <c r="F20" s="18">
        <f t="shared" si="2"/>
        <v>0</v>
      </c>
      <c r="G20" s="18">
        <f t="shared" si="2"/>
        <v>19033808</v>
      </c>
      <c r="H20" s="18">
        <f t="shared" si="2"/>
        <v>19033808</v>
      </c>
      <c r="I20" s="18">
        <f t="shared" si="2"/>
        <v>0</v>
      </c>
      <c r="J20" s="18">
        <f t="shared" si="2"/>
        <v>6371914.370000001</v>
      </c>
      <c r="K20" s="18">
        <f t="shared" si="2"/>
        <v>12661893.629999999</v>
      </c>
      <c r="L20" s="18">
        <f t="shared" si="2"/>
        <v>12661893.629999999</v>
      </c>
      <c r="M20" s="18">
        <f t="shared" si="2"/>
        <v>516987.93</v>
      </c>
      <c r="N20" s="18">
        <f t="shared" si="2"/>
        <v>515927.61000000004</v>
      </c>
      <c r="O20" s="18">
        <f t="shared" si="2"/>
        <v>5855986.760000001</v>
      </c>
    </row>
    <row r="21" spans="1:15" ht="15" customHeight="1">
      <c r="A21" s="5"/>
      <c r="B21" s="19" t="s">
        <v>46</v>
      </c>
      <c r="C21" s="20" t="s">
        <v>47</v>
      </c>
      <c r="D21" s="21">
        <v>1287654</v>
      </c>
      <c r="E21" s="21">
        <v>0</v>
      </c>
      <c r="F21" s="21">
        <v>0</v>
      </c>
      <c r="G21" s="21">
        <f>D21-E21+F21</f>
        <v>1287654</v>
      </c>
      <c r="H21" s="21">
        <v>1287654</v>
      </c>
      <c r="I21" s="21">
        <f>G21-H21</f>
        <v>0</v>
      </c>
      <c r="J21" s="21">
        <v>466187.36</v>
      </c>
      <c r="K21" s="22">
        <f>H21-J21</f>
        <v>821466.64</v>
      </c>
      <c r="L21" s="22">
        <f>G21-J21</f>
        <v>821466.64</v>
      </c>
      <c r="M21" s="21">
        <v>466187.36</v>
      </c>
      <c r="N21" s="21">
        <v>465127.04000000004</v>
      </c>
      <c r="O21" s="22">
        <f>J21-N21</f>
        <v>1060.3199999999488</v>
      </c>
    </row>
    <row r="22" spans="1:15" ht="15" customHeight="1">
      <c r="A22" s="5"/>
      <c r="B22" s="19" t="s">
        <v>48</v>
      </c>
      <c r="C22" s="20" t="s">
        <v>49</v>
      </c>
      <c r="D22" s="21">
        <v>1835209</v>
      </c>
      <c r="E22" s="21">
        <v>0</v>
      </c>
      <c r="F22" s="21">
        <v>0</v>
      </c>
      <c r="G22" s="21">
        <f>D22-E22+F22</f>
        <v>1835209</v>
      </c>
      <c r="H22" s="21">
        <v>1835209</v>
      </c>
      <c r="I22" s="21">
        <f>G22-H22</f>
        <v>0</v>
      </c>
      <c r="J22" s="21">
        <v>583066.62</v>
      </c>
      <c r="K22" s="22">
        <f>H22-J22</f>
        <v>1252142.38</v>
      </c>
      <c r="L22" s="22">
        <f>G22-J22</f>
        <v>1252142.38</v>
      </c>
      <c r="M22" s="21">
        <v>50800.57</v>
      </c>
      <c r="N22" s="21">
        <v>50800.57</v>
      </c>
      <c r="O22" s="22">
        <f>J22-N22</f>
        <v>532266.05</v>
      </c>
    </row>
    <row r="23" spans="1:15" ht="15" customHeight="1">
      <c r="A23" s="5"/>
      <c r="B23" s="19" t="s">
        <v>50</v>
      </c>
      <c r="C23" s="20" t="s">
        <v>51</v>
      </c>
      <c r="D23" s="21">
        <v>15910945</v>
      </c>
      <c r="E23" s="21">
        <v>0</v>
      </c>
      <c r="F23" s="21">
        <v>0</v>
      </c>
      <c r="G23" s="21">
        <f>D23-E23+F23</f>
        <v>15910945</v>
      </c>
      <c r="H23" s="21">
        <v>15910945</v>
      </c>
      <c r="I23" s="21">
        <f>G23-H23</f>
        <v>0</v>
      </c>
      <c r="J23" s="21">
        <v>5322660.390000001</v>
      </c>
      <c r="K23" s="22">
        <f>H23-J23</f>
        <v>10588284.61</v>
      </c>
      <c r="L23" s="22">
        <f>G23-J23</f>
        <v>10588284.61</v>
      </c>
      <c r="M23" s="21">
        <v>0</v>
      </c>
      <c r="N23" s="21">
        <v>0</v>
      </c>
      <c r="O23" s="22">
        <f>J23-N23</f>
        <v>5322660.390000001</v>
      </c>
    </row>
    <row r="24" spans="1:15" ht="15" customHeight="1">
      <c r="A24" s="5"/>
      <c r="B24" s="2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 customHeight="1">
      <c r="A25" s="5"/>
      <c r="B25" s="13" t="s">
        <v>52</v>
      </c>
      <c r="C25" s="14" t="s">
        <v>53</v>
      </c>
      <c r="D25" s="18">
        <f aca="true" t="shared" si="3" ref="D25:O25">SUBTOTAL(9,D26:D31)</f>
        <v>28771843</v>
      </c>
      <c r="E25" s="18">
        <f t="shared" si="3"/>
        <v>0</v>
      </c>
      <c r="F25" s="18">
        <f t="shared" si="3"/>
        <v>0</v>
      </c>
      <c r="G25" s="18">
        <f t="shared" si="3"/>
        <v>28771843</v>
      </c>
      <c r="H25" s="18">
        <f t="shared" si="3"/>
        <v>28771843</v>
      </c>
      <c r="I25" s="18">
        <f t="shared" si="3"/>
        <v>0</v>
      </c>
      <c r="J25" s="18">
        <f t="shared" si="3"/>
        <v>9908298.36</v>
      </c>
      <c r="K25" s="18">
        <f t="shared" si="3"/>
        <v>18863544.64</v>
      </c>
      <c r="L25" s="18">
        <f t="shared" si="3"/>
        <v>18863544.64</v>
      </c>
      <c r="M25" s="18">
        <f t="shared" si="3"/>
        <v>8584512.6</v>
      </c>
      <c r="N25" s="18">
        <f t="shared" si="3"/>
        <v>8584512.6</v>
      </c>
      <c r="O25" s="18">
        <f t="shared" si="3"/>
        <v>1323785.7599999993</v>
      </c>
    </row>
    <row r="26" spans="1:15" ht="15" customHeight="1">
      <c r="A26" s="5"/>
      <c r="B26" s="19" t="s">
        <v>54</v>
      </c>
      <c r="C26" s="20" t="s">
        <v>55</v>
      </c>
      <c r="D26" s="21">
        <v>5177081</v>
      </c>
      <c r="E26" s="21">
        <v>0</v>
      </c>
      <c r="F26" s="21">
        <v>0</v>
      </c>
      <c r="G26" s="21">
        <f>D26-E26+F26</f>
        <v>5177081</v>
      </c>
      <c r="H26" s="21">
        <v>5177081</v>
      </c>
      <c r="I26" s="21">
        <f>G26-H26</f>
        <v>0</v>
      </c>
      <c r="J26" s="21">
        <v>1777873.83</v>
      </c>
      <c r="K26" s="22">
        <f>H26-J26</f>
        <v>3399207.17</v>
      </c>
      <c r="L26" s="22">
        <f>G26-J26</f>
        <v>3399207.17</v>
      </c>
      <c r="M26" s="21">
        <v>1360520.64</v>
      </c>
      <c r="N26" s="21">
        <v>1360520.64</v>
      </c>
      <c r="O26" s="22">
        <f>J26-N26</f>
        <v>417353.1900000002</v>
      </c>
    </row>
    <row r="27" spans="1:15" ht="15" customHeight="1">
      <c r="A27" s="5"/>
      <c r="B27" s="19" t="s">
        <v>56</v>
      </c>
      <c r="C27" s="20" t="s">
        <v>57</v>
      </c>
      <c r="D27" s="21">
        <v>3106248</v>
      </c>
      <c r="E27" s="21">
        <v>0</v>
      </c>
      <c r="F27" s="21">
        <v>0</v>
      </c>
      <c r="G27" s="21">
        <f>D27-E27+F27</f>
        <v>3106248</v>
      </c>
      <c r="H27" s="21">
        <v>3106248</v>
      </c>
      <c r="I27" s="21">
        <f>G27-H27</f>
        <v>0</v>
      </c>
      <c r="J27" s="21">
        <v>1071690.63</v>
      </c>
      <c r="K27" s="22">
        <f>H27-J27</f>
        <v>2034557.37</v>
      </c>
      <c r="L27" s="22">
        <f>G27-J27</f>
        <v>2034557.37</v>
      </c>
      <c r="M27" s="21">
        <v>939063.7599999999</v>
      </c>
      <c r="N27" s="21">
        <v>939063.76</v>
      </c>
      <c r="O27" s="22">
        <f>J27-N27</f>
        <v>132626.86999999988</v>
      </c>
    </row>
    <row r="28" spans="1:15" ht="15" customHeight="1">
      <c r="A28" s="5"/>
      <c r="B28" s="19" t="s">
        <v>58</v>
      </c>
      <c r="C28" s="20" t="s">
        <v>59</v>
      </c>
      <c r="D28" s="21">
        <v>18115635</v>
      </c>
      <c r="E28" s="21">
        <v>0</v>
      </c>
      <c r="F28" s="21">
        <v>0</v>
      </c>
      <c r="G28" s="21">
        <f>D28-E28+F28</f>
        <v>18115635</v>
      </c>
      <c r="H28" s="21">
        <v>18115635</v>
      </c>
      <c r="I28" s="21">
        <f>G28-H28</f>
        <v>0</v>
      </c>
      <c r="J28" s="21">
        <v>6251523.92</v>
      </c>
      <c r="K28" s="22">
        <f>H28-J28</f>
        <v>11864111.08</v>
      </c>
      <c r="L28" s="22">
        <f>G28-J28</f>
        <v>11864111.08</v>
      </c>
      <c r="M28" s="21">
        <v>5477867.760000001</v>
      </c>
      <c r="N28" s="21">
        <v>5477867.760000001</v>
      </c>
      <c r="O28" s="22">
        <f>J28-N28</f>
        <v>773656.1599999992</v>
      </c>
    </row>
    <row r="29" spans="1:15" ht="15" customHeight="1">
      <c r="A29" s="5"/>
      <c r="B29" s="19" t="s">
        <v>60</v>
      </c>
      <c r="C29" s="20" t="s">
        <v>61</v>
      </c>
      <c r="D29" s="21">
        <v>2070832</v>
      </c>
      <c r="E29" s="21">
        <v>0</v>
      </c>
      <c r="F29" s="21">
        <v>0</v>
      </c>
      <c r="G29" s="21">
        <f>D29-E29+F29</f>
        <v>2070832</v>
      </c>
      <c r="H29" s="21">
        <v>2070832</v>
      </c>
      <c r="I29" s="21">
        <f>G29-H29</f>
        <v>0</v>
      </c>
      <c r="J29" s="21">
        <v>702500.64</v>
      </c>
      <c r="K29" s="22">
        <f>H29-J29</f>
        <v>1368331.3599999999</v>
      </c>
      <c r="L29" s="22">
        <f>G29-J29</f>
        <v>1368331.3599999999</v>
      </c>
      <c r="M29" s="21">
        <v>702351.1</v>
      </c>
      <c r="N29" s="21">
        <v>702351.1</v>
      </c>
      <c r="O29" s="22">
        <f>J29-N29</f>
        <v>149.54000000003725</v>
      </c>
    </row>
    <row r="30" spans="1:15" ht="15" customHeight="1">
      <c r="A30" s="5"/>
      <c r="B30" s="19" t="s">
        <v>62</v>
      </c>
      <c r="C30" s="20" t="s">
        <v>63</v>
      </c>
      <c r="D30" s="21">
        <v>302047</v>
      </c>
      <c r="E30" s="21">
        <v>0</v>
      </c>
      <c r="F30" s="21">
        <v>0</v>
      </c>
      <c r="G30" s="21">
        <f>D30-E30+F30</f>
        <v>302047</v>
      </c>
      <c r="H30" s="21">
        <v>302047</v>
      </c>
      <c r="I30" s="21">
        <f>G30-H30</f>
        <v>0</v>
      </c>
      <c r="J30" s="21">
        <v>104709.34</v>
      </c>
      <c r="K30" s="22">
        <f>H30-J30</f>
        <v>197337.66</v>
      </c>
      <c r="L30" s="22">
        <f>G30-J30</f>
        <v>197337.66</v>
      </c>
      <c r="M30" s="21">
        <v>104709.34</v>
      </c>
      <c r="N30" s="21">
        <v>104709.34</v>
      </c>
      <c r="O30" s="22">
        <f>J30-N30</f>
        <v>0</v>
      </c>
    </row>
    <row r="31" spans="1:15" ht="15" customHeight="1">
      <c r="A31" s="5"/>
      <c r="B31" s="2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 customHeight="1">
      <c r="A32" s="5"/>
      <c r="B32" s="13" t="s">
        <v>64</v>
      </c>
      <c r="C32" s="14" t="s">
        <v>65</v>
      </c>
      <c r="D32" s="18">
        <f aca="true" t="shared" si="4" ref="D32:O32">SUBTOTAL(9,D33:D37)</f>
        <v>5777111</v>
      </c>
      <c r="E32" s="18">
        <f t="shared" si="4"/>
        <v>0</v>
      </c>
      <c r="F32" s="18">
        <f t="shared" si="4"/>
        <v>0</v>
      </c>
      <c r="G32" s="18">
        <f t="shared" si="4"/>
        <v>5777111</v>
      </c>
      <c r="H32" s="18">
        <f t="shared" si="4"/>
        <v>5777111</v>
      </c>
      <c r="I32" s="18">
        <f t="shared" si="4"/>
        <v>0</v>
      </c>
      <c r="J32" s="18">
        <f t="shared" si="4"/>
        <v>1979884.54</v>
      </c>
      <c r="K32" s="18">
        <f t="shared" si="4"/>
        <v>3797226.46</v>
      </c>
      <c r="L32" s="18">
        <f t="shared" si="4"/>
        <v>3797226.46</v>
      </c>
      <c r="M32" s="18">
        <f t="shared" si="4"/>
        <v>1979884.54</v>
      </c>
      <c r="N32" s="18">
        <f t="shared" si="4"/>
        <v>1977976.18</v>
      </c>
      <c r="O32" s="18">
        <f t="shared" si="4"/>
        <v>1908.359999999986</v>
      </c>
    </row>
    <row r="33" spans="1:15" ht="15" customHeight="1">
      <c r="A33" s="5"/>
      <c r="B33" s="19" t="s">
        <v>66</v>
      </c>
      <c r="C33" s="20" t="s">
        <v>67</v>
      </c>
      <c r="D33" s="21">
        <v>0</v>
      </c>
      <c r="E33" s="21">
        <v>0</v>
      </c>
      <c r="F33" s="21">
        <v>0</v>
      </c>
      <c r="G33" s="21">
        <f>D33-E33+F33</f>
        <v>0</v>
      </c>
      <c r="H33" s="21">
        <v>0</v>
      </c>
      <c r="I33" s="21">
        <f>G33-H33</f>
        <v>0</v>
      </c>
      <c r="J33" s="21">
        <v>0</v>
      </c>
      <c r="K33" s="22">
        <f>H33-J33</f>
        <v>0</v>
      </c>
      <c r="L33" s="22">
        <f>G33-J33</f>
        <v>0</v>
      </c>
      <c r="M33" s="21">
        <v>0</v>
      </c>
      <c r="N33" s="21">
        <v>0</v>
      </c>
      <c r="O33" s="22">
        <f>J33-N33</f>
        <v>0</v>
      </c>
    </row>
    <row r="34" spans="1:15" ht="15" customHeight="1">
      <c r="A34" s="5"/>
      <c r="B34" s="19" t="s">
        <v>68</v>
      </c>
      <c r="C34" s="20" t="s">
        <v>69</v>
      </c>
      <c r="D34" s="21">
        <v>1319945</v>
      </c>
      <c r="E34" s="21">
        <v>0</v>
      </c>
      <c r="F34" s="21">
        <v>0</v>
      </c>
      <c r="G34" s="21">
        <f>D34-E34+F34</f>
        <v>1319945</v>
      </c>
      <c r="H34" s="21">
        <v>1319945</v>
      </c>
      <c r="I34" s="21">
        <f>G34-H34</f>
        <v>0</v>
      </c>
      <c r="J34" s="21">
        <v>446455.83999999997</v>
      </c>
      <c r="K34" s="22">
        <f>H34-J34</f>
        <v>873489.16</v>
      </c>
      <c r="L34" s="22">
        <f>G34-J34</f>
        <v>873489.16</v>
      </c>
      <c r="M34" s="21">
        <v>446455.83999999997</v>
      </c>
      <c r="N34" s="21">
        <v>444547.48</v>
      </c>
      <c r="O34" s="22">
        <f>J34-N34</f>
        <v>1908.359999999986</v>
      </c>
    </row>
    <row r="35" spans="1:15" ht="15" customHeight="1">
      <c r="A35" s="5"/>
      <c r="B35" s="19" t="s">
        <v>70</v>
      </c>
      <c r="C35" s="20" t="s">
        <v>71</v>
      </c>
      <c r="D35" s="21">
        <v>0</v>
      </c>
      <c r="E35" s="21">
        <v>0</v>
      </c>
      <c r="F35" s="21">
        <v>0</v>
      </c>
      <c r="G35" s="21">
        <f>D35-E35+F35</f>
        <v>0</v>
      </c>
      <c r="H35" s="21">
        <v>0</v>
      </c>
      <c r="I35" s="21">
        <f>G35-H35</f>
        <v>0</v>
      </c>
      <c r="J35" s="21">
        <v>0</v>
      </c>
      <c r="K35" s="22">
        <f>H35-J35</f>
        <v>0</v>
      </c>
      <c r="L35" s="22">
        <f>G35-J35</f>
        <v>0</v>
      </c>
      <c r="M35" s="21">
        <v>0</v>
      </c>
      <c r="N35" s="21">
        <v>0</v>
      </c>
      <c r="O35" s="22">
        <f>J35-N35</f>
        <v>0</v>
      </c>
    </row>
    <row r="36" spans="1:15" ht="15" customHeight="1">
      <c r="A36" s="5"/>
      <c r="B36" s="19" t="s">
        <v>72</v>
      </c>
      <c r="C36" s="20" t="s">
        <v>73</v>
      </c>
      <c r="D36" s="21">
        <v>4457166</v>
      </c>
      <c r="E36" s="21">
        <v>0</v>
      </c>
      <c r="F36" s="21">
        <v>0</v>
      </c>
      <c r="G36" s="21">
        <f>D36-E36+F36</f>
        <v>4457166</v>
      </c>
      <c r="H36" s="21">
        <v>4457166</v>
      </c>
      <c r="I36" s="21">
        <f>G36-H36</f>
        <v>0</v>
      </c>
      <c r="J36" s="21">
        <v>1533428.7</v>
      </c>
      <c r="K36" s="22">
        <f>H36-J36</f>
        <v>2923737.3</v>
      </c>
      <c r="L36" s="22">
        <f>G36-J36</f>
        <v>2923737.3</v>
      </c>
      <c r="M36" s="21">
        <v>1533428.7</v>
      </c>
      <c r="N36" s="21">
        <v>1533428.7</v>
      </c>
      <c r="O36" s="22">
        <f>J36-N36</f>
        <v>0</v>
      </c>
    </row>
    <row r="37" spans="1:15" ht="15" customHeight="1">
      <c r="A37" s="5"/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" customHeight="1">
      <c r="A38" s="5"/>
      <c r="B38" s="13" t="s">
        <v>74</v>
      </c>
      <c r="C38" s="14" t="s">
        <v>75</v>
      </c>
      <c r="D38" s="18">
        <f aca="true" t="shared" si="5" ref="D38:O38">SUBTOTAL(9,D39:D40)</f>
        <v>5096520</v>
      </c>
      <c r="E38" s="18">
        <f t="shared" si="5"/>
        <v>0</v>
      </c>
      <c r="F38" s="18">
        <f t="shared" si="5"/>
        <v>0</v>
      </c>
      <c r="G38" s="18">
        <f t="shared" si="5"/>
        <v>5096520</v>
      </c>
      <c r="H38" s="18">
        <f t="shared" si="5"/>
        <v>5096520</v>
      </c>
      <c r="I38" s="18">
        <f t="shared" si="5"/>
        <v>0</v>
      </c>
      <c r="J38" s="18">
        <f t="shared" si="5"/>
        <v>0</v>
      </c>
      <c r="K38" s="18">
        <f t="shared" si="5"/>
        <v>5096520</v>
      </c>
      <c r="L38" s="18">
        <f t="shared" si="5"/>
        <v>5096520</v>
      </c>
      <c r="M38" s="18">
        <f t="shared" si="5"/>
        <v>0</v>
      </c>
      <c r="N38" s="18">
        <f t="shared" si="5"/>
        <v>0</v>
      </c>
      <c r="O38" s="18">
        <f t="shared" si="5"/>
        <v>0</v>
      </c>
    </row>
    <row r="39" spans="1:15" ht="15" customHeight="1">
      <c r="A39" s="5"/>
      <c r="B39" s="19" t="s">
        <v>76</v>
      </c>
      <c r="C39" s="20" t="s">
        <v>77</v>
      </c>
      <c r="D39" s="21">
        <v>5096520</v>
      </c>
      <c r="E39" s="21">
        <v>0</v>
      </c>
      <c r="F39" s="21">
        <v>0</v>
      </c>
      <c r="G39" s="21">
        <f>D39-E39+F39</f>
        <v>5096520</v>
      </c>
      <c r="H39" s="21">
        <v>5096520</v>
      </c>
      <c r="I39" s="21">
        <f>G39-H39</f>
        <v>0</v>
      </c>
      <c r="J39" s="21">
        <v>0</v>
      </c>
      <c r="K39" s="22">
        <f>H39-J39</f>
        <v>5096520</v>
      </c>
      <c r="L39" s="22">
        <f>G39-J39</f>
        <v>5096520</v>
      </c>
      <c r="M39" s="21">
        <v>0</v>
      </c>
      <c r="N39" s="21">
        <v>0</v>
      </c>
      <c r="O39" s="22">
        <f>J39-N39</f>
        <v>0</v>
      </c>
    </row>
    <row r="40" spans="1:15" ht="15" customHeight="1">
      <c r="A40" s="5"/>
      <c r="B40" s="2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" customHeight="1">
      <c r="A41" s="5"/>
      <c r="B41" s="13" t="s">
        <v>78</v>
      </c>
      <c r="C41" s="14" t="s">
        <v>79</v>
      </c>
      <c r="D41" s="18">
        <f aca="true" t="shared" si="6" ref="D41:O41">SUBTOTAL(9,D42:D46)</f>
        <v>16788984</v>
      </c>
      <c r="E41" s="18">
        <f t="shared" si="6"/>
        <v>0</v>
      </c>
      <c r="F41" s="18">
        <f t="shared" si="6"/>
        <v>0</v>
      </c>
      <c r="G41" s="18">
        <f t="shared" si="6"/>
        <v>16788984</v>
      </c>
      <c r="H41" s="18">
        <f t="shared" si="6"/>
        <v>16788984</v>
      </c>
      <c r="I41" s="18">
        <f t="shared" si="6"/>
        <v>0</v>
      </c>
      <c r="J41" s="18">
        <f t="shared" si="6"/>
        <v>3784711.3699999996</v>
      </c>
      <c r="K41" s="18">
        <f t="shared" si="6"/>
        <v>13004272.63</v>
      </c>
      <c r="L41" s="18">
        <f t="shared" si="6"/>
        <v>13004272.63</v>
      </c>
      <c r="M41" s="18">
        <f t="shared" si="6"/>
        <v>3784711.3699999996</v>
      </c>
      <c r="N41" s="18">
        <f t="shared" si="6"/>
        <v>3778237.8699999996</v>
      </c>
      <c r="O41" s="18">
        <f t="shared" si="6"/>
        <v>6473.5</v>
      </c>
    </row>
    <row r="42" spans="1:15" ht="15" customHeight="1">
      <c r="A42" s="5"/>
      <c r="B42" s="19" t="s">
        <v>80</v>
      </c>
      <c r="C42" s="20" t="s">
        <v>81</v>
      </c>
      <c r="D42" s="21">
        <v>6671160</v>
      </c>
      <c r="E42" s="21">
        <v>0</v>
      </c>
      <c r="F42" s="21">
        <v>0</v>
      </c>
      <c r="G42" s="21">
        <f>D42-E42+F42</f>
        <v>6671160</v>
      </c>
      <c r="H42" s="21">
        <v>6671160</v>
      </c>
      <c r="I42" s="21">
        <f>G42-H42</f>
        <v>0</v>
      </c>
      <c r="J42" s="21">
        <v>2193169.5</v>
      </c>
      <c r="K42" s="22">
        <f>H42-J42</f>
        <v>4477990.5</v>
      </c>
      <c r="L42" s="22">
        <f>G42-J42</f>
        <v>4477990.5</v>
      </c>
      <c r="M42" s="21">
        <v>2193169.5</v>
      </c>
      <c r="N42" s="21">
        <v>2189313.5</v>
      </c>
      <c r="O42" s="22">
        <f>J42-N42</f>
        <v>3856</v>
      </c>
    </row>
    <row r="43" spans="1:15" ht="15" customHeight="1">
      <c r="A43" s="5"/>
      <c r="B43" s="19" t="s">
        <v>82</v>
      </c>
      <c r="C43" s="20" t="s">
        <v>83</v>
      </c>
      <c r="D43" s="21">
        <v>4346028</v>
      </c>
      <c r="E43" s="21">
        <v>0</v>
      </c>
      <c r="F43" s="21">
        <v>0</v>
      </c>
      <c r="G43" s="21">
        <f>D43-E43+F43</f>
        <v>4346028</v>
      </c>
      <c r="H43" s="21">
        <v>4346028</v>
      </c>
      <c r="I43" s="21">
        <f>G43-H43</f>
        <v>0</v>
      </c>
      <c r="J43" s="21">
        <v>1429316.43</v>
      </c>
      <c r="K43" s="22">
        <f>H43-J43</f>
        <v>2916711.5700000003</v>
      </c>
      <c r="L43" s="22">
        <f>G43-J43</f>
        <v>2916711.5700000003</v>
      </c>
      <c r="M43" s="21">
        <v>1429316.43</v>
      </c>
      <c r="N43" s="21">
        <v>1426698.93</v>
      </c>
      <c r="O43" s="22">
        <f>J43-N43</f>
        <v>2617.5</v>
      </c>
    </row>
    <row r="44" spans="1:15" ht="15" customHeight="1">
      <c r="A44" s="5"/>
      <c r="B44" s="19" t="s">
        <v>84</v>
      </c>
      <c r="C44" s="20" t="s">
        <v>85</v>
      </c>
      <c r="D44" s="21">
        <v>4086486</v>
      </c>
      <c r="E44" s="21">
        <v>0</v>
      </c>
      <c r="F44" s="21">
        <v>0</v>
      </c>
      <c r="G44" s="21">
        <f>D44-E44+F44</f>
        <v>4086486</v>
      </c>
      <c r="H44" s="21">
        <v>4086486</v>
      </c>
      <c r="I44" s="21">
        <f>G44-H44</f>
        <v>0</v>
      </c>
      <c r="J44" s="21">
        <v>0</v>
      </c>
      <c r="K44" s="22">
        <f>H44-J44</f>
        <v>4086486</v>
      </c>
      <c r="L44" s="22">
        <f>G44-J44</f>
        <v>4086486</v>
      </c>
      <c r="M44" s="21">
        <v>0</v>
      </c>
      <c r="N44" s="21">
        <v>0</v>
      </c>
      <c r="O44" s="22">
        <f>J44-N44</f>
        <v>0</v>
      </c>
    </row>
    <row r="45" spans="1:15" ht="15" customHeight="1">
      <c r="A45" s="5"/>
      <c r="B45" s="19" t="s">
        <v>86</v>
      </c>
      <c r="C45" s="20" t="s">
        <v>87</v>
      </c>
      <c r="D45" s="21">
        <v>1685310</v>
      </c>
      <c r="E45" s="21">
        <v>0</v>
      </c>
      <c r="F45" s="21">
        <v>0</v>
      </c>
      <c r="G45" s="21">
        <f>D45-E45+F45</f>
        <v>1685310</v>
      </c>
      <c r="H45" s="21">
        <v>1685310</v>
      </c>
      <c r="I45" s="21">
        <f>G45-H45</f>
        <v>0</v>
      </c>
      <c r="J45" s="21">
        <v>162225.43999999997</v>
      </c>
      <c r="K45" s="22">
        <f>H45-J45</f>
        <v>1523084.56</v>
      </c>
      <c r="L45" s="22">
        <f>G45-J45</f>
        <v>1523084.56</v>
      </c>
      <c r="M45" s="21">
        <v>162225.43999999997</v>
      </c>
      <c r="N45" s="21">
        <v>162225.43999999997</v>
      </c>
      <c r="O45" s="22">
        <f>J45-N45</f>
        <v>0</v>
      </c>
    </row>
    <row r="46" spans="1:15" ht="15" customHeight="1">
      <c r="A46" s="5"/>
      <c r="B46" s="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25.5">
      <c r="A47" s="5"/>
      <c r="B47" s="13" t="s">
        <v>88</v>
      </c>
      <c r="C47" s="14" t="s">
        <v>89</v>
      </c>
      <c r="D47" s="18">
        <f aca="true" t="shared" si="7" ref="D47:O47">SUBTOTAL(9,D48:D48)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</row>
    <row r="48" spans="1:15" ht="15" customHeight="1">
      <c r="A48" s="5"/>
      <c r="B48" s="6"/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customHeight="1">
      <c r="A49" s="5"/>
      <c r="B49" s="26" t="str">
        <f>"TOTAL CAPITULO "&amp;B12&amp;":"</f>
        <v>TOTAL CAPITULO 1000:</v>
      </c>
      <c r="C49" s="26"/>
      <c r="D49" s="24">
        <f aca="true" t="shared" si="8" ref="D49:O49">SUBTOTAL(9,D14:D48)</f>
        <v>174980520</v>
      </c>
      <c r="E49" s="24">
        <f t="shared" si="8"/>
        <v>0</v>
      </c>
      <c r="F49" s="24">
        <f t="shared" si="8"/>
        <v>0</v>
      </c>
      <c r="G49" s="24">
        <f t="shared" si="8"/>
        <v>174980520</v>
      </c>
      <c r="H49" s="24">
        <f t="shared" si="8"/>
        <v>174980520</v>
      </c>
      <c r="I49" s="24">
        <f t="shared" si="8"/>
        <v>0</v>
      </c>
      <c r="J49" s="24">
        <f t="shared" si="8"/>
        <v>55969557.33000001</v>
      </c>
      <c r="K49" s="24">
        <f t="shared" si="8"/>
        <v>119010962.66999999</v>
      </c>
      <c r="L49" s="24">
        <f t="shared" si="8"/>
        <v>119010962.66999999</v>
      </c>
      <c r="M49" s="24">
        <f t="shared" si="8"/>
        <v>48790845.13</v>
      </c>
      <c r="N49" s="24">
        <f t="shared" si="8"/>
        <v>48711607.14</v>
      </c>
      <c r="O49" s="24">
        <f t="shared" si="8"/>
        <v>7257950.190000003</v>
      </c>
    </row>
    <row r="50" spans="1:15" ht="15" customHeight="1">
      <c r="A50" s="5"/>
      <c r="B50" s="6"/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customHeight="1">
      <c r="A51" s="5"/>
      <c r="B51" s="10" t="s">
        <v>90</v>
      </c>
      <c r="C51" s="12" t="s">
        <v>91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customHeight="1">
      <c r="A52" s="5"/>
      <c r="B52" s="6"/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5.5">
      <c r="A53" s="5"/>
      <c r="B53" s="13" t="s">
        <v>92</v>
      </c>
      <c r="C53" s="14" t="s">
        <v>93</v>
      </c>
      <c r="D53" s="18">
        <f aca="true" t="shared" si="9" ref="D53:O53">SUBTOTAL(9,D54:D61)</f>
        <v>1723000</v>
      </c>
      <c r="E53" s="18">
        <f t="shared" si="9"/>
        <v>35040</v>
      </c>
      <c r="F53" s="18">
        <f t="shared" si="9"/>
        <v>35040</v>
      </c>
      <c r="G53" s="18">
        <f t="shared" si="9"/>
        <v>1723000</v>
      </c>
      <c r="H53" s="18">
        <f t="shared" si="9"/>
        <v>650127.28</v>
      </c>
      <c r="I53" s="18">
        <f t="shared" si="9"/>
        <v>1072872.72</v>
      </c>
      <c r="J53" s="18">
        <f t="shared" si="9"/>
        <v>444702.1</v>
      </c>
      <c r="K53" s="18">
        <f t="shared" si="9"/>
        <v>205425.18</v>
      </c>
      <c r="L53" s="18">
        <f t="shared" si="9"/>
        <v>1278297.9</v>
      </c>
      <c r="M53" s="18">
        <f t="shared" si="9"/>
        <v>434031.3599999999</v>
      </c>
      <c r="N53" s="18">
        <f t="shared" si="9"/>
        <v>345434.32</v>
      </c>
      <c r="O53" s="18">
        <f t="shared" si="9"/>
        <v>99267.78</v>
      </c>
    </row>
    <row r="54" spans="1:15" ht="15" customHeight="1">
      <c r="A54" s="5"/>
      <c r="B54" s="19" t="s">
        <v>94</v>
      </c>
      <c r="C54" s="20" t="s">
        <v>95</v>
      </c>
      <c r="D54" s="21">
        <v>470000</v>
      </c>
      <c r="E54" s="21">
        <v>0</v>
      </c>
      <c r="F54" s="21">
        <v>0</v>
      </c>
      <c r="G54" s="21">
        <f aca="true" t="shared" si="10" ref="G54:G60">D54-E54+F54</f>
        <v>470000</v>
      </c>
      <c r="H54" s="21">
        <v>54377.869999999995</v>
      </c>
      <c r="I54" s="21">
        <f aca="true" t="shared" si="11" ref="I54:I60">G54-H54</f>
        <v>415622.13</v>
      </c>
      <c r="J54" s="21">
        <v>42644.88999999999</v>
      </c>
      <c r="K54" s="22">
        <f aca="true" t="shared" si="12" ref="K54:K60">H54-J54</f>
        <v>11732.980000000003</v>
      </c>
      <c r="L54" s="22">
        <f aca="true" t="shared" si="13" ref="L54:L60">G54-J54</f>
        <v>427355.11</v>
      </c>
      <c r="M54" s="21">
        <v>31974.15</v>
      </c>
      <c r="N54" s="21">
        <v>18563.71</v>
      </c>
      <c r="O54" s="22">
        <f aca="true" t="shared" si="14" ref="O54:O60">J54-N54</f>
        <v>24081.179999999993</v>
      </c>
    </row>
    <row r="55" spans="1:15" ht="15" customHeight="1">
      <c r="A55" s="5"/>
      <c r="B55" s="19" t="s">
        <v>96</v>
      </c>
      <c r="C55" s="20" t="s">
        <v>97</v>
      </c>
      <c r="D55" s="21">
        <v>25000</v>
      </c>
      <c r="E55" s="21">
        <v>0</v>
      </c>
      <c r="F55" s="21">
        <v>0</v>
      </c>
      <c r="G55" s="21">
        <f t="shared" si="10"/>
        <v>25000</v>
      </c>
      <c r="H55" s="21">
        <v>831.64</v>
      </c>
      <c r="I55" s="21">
        <f t="shared" si="11"/>
        <v>24168.36</v>
      </c>
      <c r="J55" s="21">
        <v>831.64</v>
      </c>
      <c r="K55" s="22">
        <f t="shared" si="12"/>
        <v>0</v>
      </c>
      <c r="L55" s="22">
        <f t="shared" si="13"/>
        <v>24168.36</v>
      </c>
      <c r="M55" s="21">
        <v>831.64</v>
      </c>
      <c r="N55" s="21">
        <v>831.64</v>
      </c>
      <c r="O55" s="22">
        <f t="shared" si="14"/>
        <v>0</v>
      </c>
    </row>
    <row r="56" spans="1:15" ht="15" customHeight="1">
      <c r="A56" s="5"/>
      <c r="B56" s="19" t="s">
        <v>98</v>
      </c>
      <c r="C56" s="20" t="s">
        <v>99</v>
      </c>
      <c r="D56" s="21">
        <v>0</v>
      </c>
      <c r="E56" s="21">
        <v>0</v>
      </c>
      <c r="F56" s="21">
        <v>0</v>
      </c>
      <c r="G56" s="21">
        <f t="shared" si="10"/>
        <v>0</v>
      </c>
      <c r="H56" s="21">
        <v>0</v>
      </c>
      <c r="I56" s="21">
        <f t="shared" si="11"/>
        <v>0</v>
      </c>
      <c r="J56" s="21">
        <v>0</v>
      </c>
      <c r="K56" s="22">
        <f t="shared" si="12"/>
        <v>0</v>
      </c>
      <c r="L56" s="22">
        <f t="shared" si="13"/>
        <v>0</v>
      </c>
      <c r="M56" s="21">
        <v>0</v>
      </c>
      <c r="N56" s="21">
        <v>0</v>
      </c>
      <c r="O56" s="22">
        <f t="shared" si="14"/>
        <v>0</v>
      </c>
    </row>
    <row r="57" spans="1:15" ht="15" customHeight="1">
      <c r="A57" s="5"/>
      <c r="B57" s="19" t="s">
        <v>100</v>
      </c>
      <c r="C57" s="20" t="s">
        <v>101</v>
      </c>
      <c r="D57" s="21">
        <v>1000000</v>
      </c>
      <c r="E57" s="21">
        <v>33000</v>
      </c>
      <c r="F57" s="21">
        <v>33000</v>
      </c>
      <c r="G57" s="21">
        <f t="shared" si="10"/>
        <v>1000000</v>
      </c>
      <c r="H57" s="21">
        <v>438001.6</v>
      </c>
      <c r="I57" s="21">
        <f t="shared" si="11"/>
        <v>561998.4</v>
      </c>
      <c r="J57" s="21">
        <v>288140.3</v>
      </c>
      <c r="K57" s="22">
        <f t="shared" si="12"/>
        <v>149861.3</v>
      </c>
      <c r="L57" s="22">
        <f t="shared" si="13"/>
        <v>711859.7</v>
      </c>
      <c r="M57" s="21">
        <v>288140.29999999993</v>
      </c>
      <c r="N57" s="21">
        <v>217252.69999999998</v>
      </c>
      <c r="O57" s="22">
        <f t="shared" si="14"/>
        <v>70887.6</v>
      </c>
    </row>
    <row r="58" spans="1:15" ht="15" customHeight="1">
      <c r="A58" s="5"/>
      <c r="B58" s="19" t="s">
        <v>102</v>
      </c>
      <c r="C58" s="20" t="s">
        <v>103</v>
      </c>
      <c r="D58" s="21">
        <v>25000</v>
      </c>
      <c r="E58" s="21">
        <v>1340</v>
      </c>
      <c r="F58" s="21">
        <v>1340</v>
      </c>
      <c r="G58" s="21">
        <f t="shared" si="10"/>
        <v>25000</v>
      </c>
      <c r="H58" s="21">
        <v>10970</v>
      </c>
      <c r="I58" s="21">
        <f t="shared" si="11"/>
        <v>14030</v>
      </c>
      <c r="J58" s="21">
        <v>10970</v>
      </c>
      <c r="K58" s="22">
        <f t="shared" si="12"/>
        <v>0</v>
      </c>
      <c r="L58" s="22">
        <f t="shared" si="13"/>
        <v>14030</v>
      </c>
      <c r="M58" s="21">
        <v>10970</v>
      </c>
      <c r="N58" s="21">
        <v>7370</v>
      </c>
      <c r="O58" s="22">
        <f t="shared" si="14"/>
        <v>3600</v>
      </c>
    </row>
    <row r="59" spans="1:15" ht="15" customHeight="1">
      <c r="A59" s="5"/>
      <c r="B59" s="19" t="s">
        <v>104</v>
      </c>
      <c r="C59" s="20" t="s">
        <v>105</v>
      </c>
      <c r="D59" s="21">
        <v>200000</v>
      </c>
      <c r="E59" s="21">
        <v>0</v>
      </c>
      <c r="F59" s="21">
        <v>0</v>
      </c>
      <c r="G59" s="21">
        <f t="shared" si="10"/>
        <v>200000</v>
      </c>
      <c r="H59" s="21">
        <v>145007.17</v>
      </c>
      <c r="I59" s="21">
        <f t="shared" si="11"/>
        <v>54992.82999999999</v>
      </c>
      <c r="J59" s="21">
        <v>101176.27</v>
      </c>
      <c r="K59" s="22">
        <f t="shared" si="12"/>
        <v>43830.90000000001</v>
      </c>
      <c r="L59" s="22">
        <f t="shared" si="13"/>
        <v>98823.73</v>
      </c>
      <c r="M59" s="21">
        <v>101176.27</v>
      </c>
      <c r="N59" s="21">
        <v>101176.27</v>
      </c>
      <c r="O59" s="22">
        <f t="shared" si="14"/>
        <v>0</v>
      </c>
    </row>
    <row r="60" spans="1:15" ht="15" customHeight="1">
      <c r="A60" s="5"/>
      <c r="B60" s="19" t="s">
        <v>106</v>
      </c>
      <c r="C60" s="20" t="s">
        <v>107</v>
      </c>
      <c r="D60" s="21">
        <v>3000</v>
      </c>
      <c r="E60" s="21">
        <v>700</v>
      </c>
      <c r="F60" s="21">
        <v>700</v>
      </c>
      <c r="G60" s="21">
        <f t="shared" si="10"/>
        <v>3000</v>
      </c>
      <c r="H60" s="21">
        <v>939</v>
      </c>
      <c r="I60" s="21">
        <f t="shared" si="11"/>
        <v>2061</v>
      </c>
      <c r="J60" s="21">
        <v>939</v>
      </c>
      <c r="K60" s="22">
        <f t="shared" si="12"/>
        <v>0</v>
      </c>
      <c r="L60" s="22">
        <f t="shared" si="13"/>
        <v>2061</v>
      </c>
      <c r="M60" s="21">
        <v>939</v>
      </c>
      <c r="N60" s="21">
        <v>240</v>
      </c>
      <c r="O60" s="22">
        <f t="shared" si="14"/>
        <v>699</v>
      </c>
    </row>
    <row r="61" spans="1:15" ht="15" customHeight="1">
      <c r="A61" s="5"/>
      <c r="B61" s="23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" customHeight="1">
      <c r="A62" s="5"/>
      <c r="B62" s="13" t="s">
        <v>108</v>
      </c>
      <c r="C62" s="14" t="s">
        <v>109</v>
      </c>
      <c r="D62" s="18">
        <f aca="true" t="shared" si="15" ref="D62:O62">SUBTOTAL(9,D63:D66)</f>
        <v>165000</v>
      </c>
      <c r="E62" s="18">
        <f t="shared" si="15"/>
        <v>2000</v>
      </c>
      <c r="F62" s="18">
        <f t="shared" si="15"/>
        <v>2000</v>
      </c>
      <c r="G62" s="18">
        <f t="shared" si="15"/>
        <v>165000</v>
      </c>
      <c r="H62" s="18">
        <f t="shared" si="15"/>
        <v>48948.26</v>
      </c>
      <c r="I62" s="18">
        <f t="shared" si="15"/>
        <v>116051.74</v>
      </c>
      <c r="J62" s="18">
        <f t="shared" si="15"/>
        <v>40948.26</v>
      </c>
      <c r="K62" s="18">
        <f t="shared" si="15"/>
        <v>8000</v>
      </c>
      <c r="L62" s="18">
        <f t="shared" si="15"/>
        <v>124051.74</v>
      </c>
      <c r="M62" s="18">
        <f t="shared" si="15"/>
        <v>40948.26</v>
      </c>
      <c r="N62" s="18">
        <f t="shared" si="15"/>
        <v>40348.46</v>
      </c>
      <c r="O62" s="18">
        <f t="shared" si="15"/>
        <v>599.8</v>
      </c>
    </row>
    <row r="63" spans="1:15" ht="15" customHeight="1">
      <c r="A63" s="5"/>
      <c r="B63" s="19" t="s">
        <v>110</v>
      </c>
      <c r="C63" s="20" t="s">
        <v>111</v>
      </c>
      <c r="D63" s="21">
        <v>150000</v>
      </c>
      <c r="E63" s="21">
        <v>2000</v>
      </c>
      <c r="F63" s="21">
        <v>2000</v>
      </c>
      <c r="G63" s="21">
        <f>D63-E63+F63</f>
        <v>150000</v>
      </c>
      <c r="H63" s="21">
        <v>48003.64</v>
      </c>
      <c r="I63" s="21">
        <f>G63-H63</f>
        <v>101996.36</v>
      </c>
      <c r="J63" s="21">
        <v>40003.64</v>
      </c>
      <c r="K63" s="22">
        <f>H63-J63</f>
        <v>8000</v>
      </c>
      <c r="L63" s="22">
        <f>G63-J63</f>
        <v>109996.36</v>
      </c>
      <c r="M63" s="21">
        <v>40003.64</v>
      </c>
      <c r="N63" s="21">
        <v>40003.64</v>
      </c>
      <c r="O63" s="22">
        <f>J63-N63</f>
        <v>0</v>
      </c>
    </row>
    <row r="64" spans="1:15" ht="15" customHeight="1">
      <c r="A64" s="5"/>
      <c r="B64" s="19" t="s">
        <v>112</v>
      </c>
      <c r="C64" s="20" t="s">
        <v>113</v>
      </c>
      <c r="D64" s="21">
        <v>5000</v>
      </c>
      <c r="E64" s="21">
        <v>0</v>
      </c>
      <c r="F64" s="21">
        <v>0</v>
      </c>
      <c r="G64" s="21">
        <f>D64-E64+F64</f>
        <v>5000</v>
      </c>
      <c r="H64" s="21">
        <v>0</v>
      </c>
      <c r="I64" s="21">
        <f>G64-H64</f>
        <v>5000</v>
      </c>
      <c r="J64" s="21">
        <v>0</v>
      </c>
      <c r="K64" s="22">
        <f>H64-J64</f>
        <v>0</v>
      </c>
      <c r="L64" s="22">
        <f>G64-J64</f>
        <v>5000</v>
      </c>
      <c r="M64" s="21">
        <v>0</v>
      </c>
      <c r="N64" s="21">
        <v>0</v>
      </c>
      <c r="O64" s="22">
        <f>J64-N64</f>
        <v>0</v>
      </c>
    </row>
    <row r="65" spans="1:15" ht="15" customHeight="1">
      <c r="A65" s="5"/>
      <c r="B65" s="19" t="s">
        <v>114</v>
      </c>
      <c r="C65" s="20" t="s">
        <v>115</v>
      </c>
      <c r="D65" s="21">
        <v>10000</v>
      </c>
      <c r="E65" s="21">
        <v>0</v>
      </c>
      <c r="F65" s="21">
        <v>0</v>
      </c>
      <c r="G65" s="21">
        <f>D65-E65+F65</f>
        <v>10000</v>
      </c>
      <c r="H65" s="21">
        <v>944.62</v>
      </c>
      <c r="I65" s="21">
        <f>G65-H65</f>
        <v>9055.38</v>
      </c>
      <c r="J65" s="21">
        <v>944.62</v>
      </c>
      <c r="K65" s="22">
        <f>H65-J65</f>
        <v>0</v>
      </c>
      <c r="L65" s="22">
        <f>G65-J65</f>
        <v>9055.38</v>
      </c>
      <c r="M65" s="21">
        <v>944.62</v>
      </c>
      <c r="N65" s="21">
        <v>344.82</v>
      </c>
      <c r="O65" s="22">
        <f>J65-N65</f>
        <v>599.8</v>
      </c>
    </row>
    <row r="66" spans="1:15" ht="15" customHeight="1">
      <c r="A66" s="5"/>
      <c r="B66" s="23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5.5">
      <c r="A67" s="5"/>
      <c r="B67" s="13" t="s">
        <v>116</v>
      </c>
      <c r="C67" s="14" t="s">
        <v>117</v>
      </c>
      <c r="D67" s="18">
        <f aca="true" t="shared" si="16" ref="D67:O67">SUBTOTAL(9,D68:D68)</f>
        <v>0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18">
        <f t="shared" si="16"/>
        <v>0</v>
      </c>
      <c r="O67" s="18">
        <f t="shared" si="16"/>
        <v>0</v>
      </c>
    </row>
    <row r="68" spans="1:15" ht="15" customHeight="1">
      <c r="A68" s="5"/>
      <c r="B68" s="23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25.5">
      <c r="A69" s="5"/>
      <c r="B69" s="13" t="s">
        <v>118</v>
      </c>
      <c r="C69" s="14" t="s">
        <v>119</v>
      </c>
      <c r="D69" s="18">
        <f aca="true" t="shared" si="17" ref="D69:O69">SUBTOTAL(9,D70:D79)</f>
        <v>475000</v>
      </c>
      <c r="E69" s="18">
        <f t="shared" si="17"/>
        <v>12000</v>
      </c>
      <c r="F69" s="18">
        <f t="shared" si="17"/>
        <v>12000</v>
      </c>
      <c r="G69" s="18">
        <f t="shared" si="17"/>
        <v>475000</v>
      </c>
      <c r="H69" s="18">
        <f t="shared" si="17"/>
        <v>31124.420000000006</v>
      </c>
      <c r="I69" s="18">
        <f t="shared" si="17"/>
        <v>443875.58</v>
      </c>
      <c r="J69" s="18">
        <f t="shared" si="17"/>
        <v>31124.42</v>
      </c>
      <c r="K69" s="18">
        <f t="shared" si="17"/>
        <v>0</v>
      </c>
      <c r="L69" s="18">
        <f t="shared" si="17"/>
        <v>443875.58</v>
      </c>
      <c r="M69" s="18">
        <f t="shared" si="17"/>
        <v>31124.420000000002</v>
      </c>
      <c r="N69" s="18">
        <f t="shared" si="17"/>
        <v>19669.7</v>
      </c>
      <c r="O69" s="18">
        <f t="shared" si="17"/>
        <v>11454.720000000001</v>
      </c>
    </row>
    <row r="70" spans="1:15" ht="15" customHeight="1">
      <c r="A70" s="5"/>
      <c r="B70" s="19" t="s">
        <v>120</v>
      </c>
      <c r="C70" s="20" t="s">
        <v>121</v>
      </c>
      <c r="D70" s="21">
        <v>20000</v>
      </c>
      <c r="E70" s="21">
        <v>7000</v>
      </c>
      <c r="F70" s="21">
        <v>7000</v>
      </c>
      <c r="G70" s="21">
        <f aca="true" t="shared" si="18" ref="G70:G78">D70-E70+F70</f>
        <v>20000</v>
      </c>
      <c r="H70" s="21">
        <v>4026.54</v>
      </c>
      <c r="I70" s="21">
        <f aca="true" t="shared" si="19" ref="I70:I78">G70-H70</f>
        <v>15973.46</v>
      </c>
      <c r="J70" s="21">
        <v>4026.54</v>
      </c>
      <c r="K70" s="22">
        <f aca="true" t="shared" si="20" ref="K70:K78">H70-J70</f>
        <v>0</v>
      </c>
      <c r="L70" s="22">
        <f aca="true" t="shared" si="21" ref="L70:L78">G70-J70</f>
        <v>15973.46</v>
      </c>
      <c r="M70" s="21">
        <v>4026.54</v>
      </c>
      <c r="N70" s="21">
        <v>4026.54</v>
      </c>
      <c r="O70" s="22">
        <f aca="true" t="shared" si="22" ref="O70:O78">J70-N70</f>
        <v>0</v>
      </c>
    </row>
    <row r="71" spans="1:15" ht="15" customHeight="1">
      <c r="A71" s="5"/>
      <c r="B71" s="19" t="s">
        <v>122</v>
      </c>
      <c r="C71" s="20" t="s">
        <v>123</v>
      </c>
      <c r="D71" s="21">
        <v>15000</v>
      </c>
      <c r="E71" s="21">
        <v>5000</v>
      </c>
      <c r="F71" s="21">
        <v>5000</v>
      </c>
      <c r="G71" s="21">
        <f t="shared" si="18"/>
        <v>15000</v>
      </c>
      <c r="H71" s="21">
        <v>244.04000000000002</v>
      </c>
      <c r="I71" s="21">
        <f t="shared" si="19"/>
        <v>14755.96</v>
      </c>
      <c r="J71" s="21">
        <v>244.04000000000002</v>
      </c>
      <c r="K71" s="22">
        <f t="shared" si="20"/>
        <v>0</v>
      </c>
      <c r="L71" s="22">
        <f t="shared" si="21"/>
        <v>14755.96</v>
      </c>
      <c r="M71" s="21">
        <v>244.04000000000002</v>
      </c>
      <c r="N71" s="21">
        <v>69.04</v>
      </c>
      <c r="O71" s="22">
        <f t="shared" si="22"/>
        <v>175</v>
      </c>
    </row>
    <row r="72" spans="1:15" ht="15" customHeight="1">
      <c r="A72" s="5"/>
      <c r="B72" s="19" t="s">
        <v>124</v>
      </c>
      <c r="C72" s="20" t="s">
        <v>125</v>
      </c>
      <c r="D72" s="21">
        <v>5000</v>
      </c>
      <c r="E72" s="21">
        <v>0</v>
      </c>
      <c r="F72" s="21">
        <v>0</v>
      </c>
      <c r="G72" s="21">
        <f t="shared" si="18"/>
        <v>5000</v>
      </c>
      <c r="H72" s="21">
        <v>0</v>
      </c>
      <c r="I72" s="21">
        <f t="shared" si="19"/>
        <v>5000</v>
      </c>
      <c r="J72" s="21">
        <v>0</v>
      </c>
      <c r="K72" s="22">
        <f t="shared" si="20"/>
        <v>0</v>
      </c>
      <c r="L72" s="22">
        <f t="shared" si="21"/>
        <v>5000</v>
      </c>
      <c r="M72" s="21">
        <v>0</v>
      </c>
      <c r="N72" s="21">
        <v>0</v>
      </c>
      <c r="O72" s="22">
        <f t="shared" si="22"/>
        <v>0</v>
      </c>
    </row>
    <row r="73" spans="1:15" ht="15" customHeight="1">
      <c r="A73" s="5"/>
      <c r="B73" s="19" t="s">
        <v>126</v>
      </c>
      <c r="C73" s="20" t="s">
        <v>127</v>
      </c>
      <c r="D73" s="21">
        <v>5000</v>
      </c>
      <c r="E73" s="21">
        <v>0</v>
      </c>
      <c r="F73" s="21">
        <v>0</v>
      </c>
      <c r="G73" s="21">
        <f t="shared" si="18"/>
        <v>5000</v>
      </c>
      <c r="H73" s="21">
        <v>0</v>
      </c>
      <c r="I73" s="21">
        <f t="shared" si="19"/>
        <v>5000</v>
      </c>
      <c r="J73" s="21">
        <v>0</v>
      </c>
      <c r="K73" s="22">
        <f t="shared" si="20"/>
        <v>0</v>
      </c>
      <c r="L73" s="22">
        <f t="shared" si="21"/>
        <v>5000</v>
      </c>
      <c r="M73" s="21">
        <v>0</v>
      </c>
      <c r="N73" s="21">
        <v>0</v>
      </c>
      <c r="O73" s="22">
        <f t="shared" si="22"/>
        <v>0</v>
      </c>
    </row>
    <row r="74" spans="1:15" ht="15" customHeight="1">
      <c r="A74" s="5"/>
      <c r="B74" s="19" t="s">
        <v>128</v>
      </c>
      <c r="C74" s="20" t="s">
        <v>129</v>
      </c>
      <c r="D74" s="21">
        <v>5000</v>
      </c>
      <c r="E74" s="21">
        <v>0</v>
      </c>
      <c r="F74" s="21">
        <v>0</v>
      </c>
      <c r="G74" s="21">
        <f t="shared" si="18"/>
        <v>5000</v>
      </c>
      <c r="H74" s="21">
        <v>0</v>
      </c>
      <c r="I74" s="21">
        <f t="shared" si="19"/>
        <v>5000</v>
      </c>
      <c r="J74" s="21">
        <v>0</v>
      </c>
      <c r="K74" s="22">
        <f t="shared" si="20"/>
        <v>0</v>
      </c>
      <c r="L74" s="22">
        <f t="shared" si="21"/>
        <v>5000</v>
      </c>
      <c r="M74" s="21">
        <v>0</v>
      </c>
      <c r="N74" s="21">
        <v>0</v>
      </c>
      <c r="O74" s="22">
        <f t="shared" si="22"/>
        <v>0</v>
      </c>
    </row>
    <row r="75" spans="1:15" ht="15" customHeight="1">
      <c r="A75" s="5"/>
      <c r="B75" s="19" t="s">
        <v>130</v>
      </c>
      <c r="C75" s="20" t="s">
        <v>131</v>
      </c>
      <c r="D75" s="21">
        <v>300000</v>
      </c>
      <c r="E75" s="21">
        <v>0</v>
      </c>
      <c r="F75" s="21">
        <v>0</v>
      </c>
      <c r="G75" s="21">
        <f t="shared" si="18"/>
        <v>300000</v>
      </c>
      <c r="H75" s="21">
        <v>7679.290000000004</v>
      </c>
      <c r="I75" s="21">
        <f t="shared" si="19"/>
        <v>292320.71</v>
      </c>
      <c r="J75" s="21">
        <v>7679.29</v>
      </c>
      <c r="K75" s="22">
        <f t="shared" si="20"/>
        <v>0</v>
      </c>
      <c r="L75" s="22">
        <f t="shared" si="21"/>
        <v>292320.71</v>
      </c>
      <c r="M75" s="21">
        <v>7679.290000000001</v>
      </c>
      <c r="N75" s="21">
        <v>7597.6</v>
      </c>
      <c r="O75" s="22">
        <f t="shared" si="22"/>
        <v>81.6899999999996</v>
      </c>
    </row>
    <row r="76" spans="1:15" ht="15" customHeight="1">
      <c r="A76" s="5"/>
      <c r="B76" s="19" t="s">
        <v>132</v>
      </c>
      <c r="C76" s="20" t="s">
        <v>133</v>
      </c>
      <c r="D76" s="21">
        <v>60000</v>
      </c>
      <c r="E76" s="21">
        <v>0</v>
      </c>
      <c r="F76" s="21">
        <v>0</v>
      </c>
      <c r="G76" s="21">
        <f t="shared" si="18"/>
        <v>60000</v>
      </c>
      <c r="H76" s="21">
        <v>666.47</v>
      </c>
      <c r="I76" s="21">
        <f t="shared" si="19"/>
        <v>59333.53</v>
      </c>
      <c r="J76" s="21">
        <v>666.47</v>
      </c>
      <c r="K76" s="22">
        <f t="shared" si="20"/>
        <v>0</v>
      </c>
      <c r="L76" s="22">
        <f t="shared" si="21"/>
        <v>59333.53</v>
      </c>
      <c r="M76" s="21">
        <v>666.47</v>
      </c>
      <c r="N76" s="21">
        <v>416.47</v>
      </c>
      <c r="O76" s="22">
        <f t="shared" si="22"/>
        <v>250</v>
      </c>
    </row>
    <row r="77" spans="1:15" ht="15" customHeight="1">
      <c r="A77" s="5"/>
      <c r="B77" s="19" t="s">
        <v>134</v>
      </c>
      <c r="C77" s="20" t="s">
        <v>135</v>
      </c>
      <c r="D77" s="21">
        <v>5000</v>
      </c>
      <c r="E77" s="21">
        <v>0</v>
      </c>
      <c r="F77" s="21">
        <v>0</v>
      </c>
      <c r="G77" s="21">
        <f t="shared" si="18"/>
        <v>5000</v>
      </c>
      <c r="H77" s="21">
        <v>1424.68</v>
      </c>
      <c r="I77" s="21">
        <f t="shared" si="19"/>
        <v>3575.3199999999997</v>
      </c>
      <c r="J77" s="21">
        <v>1424.68</v>
      </c>
      <c r="K77" s="22">
        <f t="shared" si="20"/>
        <v>0</v>
      </c>
      <c r="L77" s="22">
        <f t="shared" si="21"/>
        <v>3575.3199999999997</v>
      </c>
      <c r="M77" s="21">
        <v>1424.68</v>
      </c>
      <c r="N77" s="21">
        <v>1424.68</v>
      </c>
      <c r="O77" s="22">
        <f t="shared" si="22"/>
        <v>0</v>
      </c>
    </row>
    <row r="78" spans="1:15" ht="15" customHeight="1">
      <c r="A78" s="5"/>
      <c r="B78" s="19" t="s">
        <v>136</v>
      </c>
      <c r="C78" s="20" t="s">
        <v>137</v>
      </c>
      <c r="D78" s="21">
        <v>60000</v>
      </c>
      <c r="E78" s="21">
        <v>0</v>
      </c>
      <c r="F78" s="21">
        <v>0</v>
      </c>
      <c r="G78" s="21">
        <f t="shared" si="18"/>
        <v>60000</v>
      </c>
      <c r="H78" s="21">
        <v>17083.4</v>
      </c>
      <c r="I78" s="21">
        <f t="shared" si="19"/>
        <v>42916.6</v>
      </c>
      <c r="J78" s="21">
        <v>17083.4</v>
      </c>
      <c r="K78" s="22">
        <f t="shared" si="20"/>
        <v>0</v>
      </c>
      <c r="L78" s="22">
        <f t="shared" si="21"/>
        <v>42916.6</v>
      </c>
      <c r="M78" s="21">
        <v>17083.4</v>
      </c>
      <c r="N78" s="21">
        <v>6135.37</v>
      </c>
      <c r="O78" s="22">
        <f t="shared" si="22"/>
        <v>10948.030000000002</v>
      </c>
    </row>
    <row r="79" spans="1:15" ht="15" customHeight="1">
      <c r="A79" s="5"/>
      <c r="B79" s="23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" customHeight="1">
      <c r="A80" s="5"/>
      <c r="B80" s="13" t="s">
        <v>138</v>
      </c>
      <c r="C80" s="14" t="s">
        <v>139</v>
      </c>
      <c r="D80" s="18">
        <f aca="true" t="shared" si="23" ref="D80:O80">SUBTOTAL(9,D81:D87)</f>
        <v>10465000</v>
      </c>
      <c r="E80" s="18">
        <f t="shared" si="23"/>
        <v>0</v>
      </c>
      <c r="F80" s="18">
        <f t="shared" si="23"/>
        <v>0</v>
      </c>
      <c r="G80" s="18">
        <f t="shared" si="23"/>
        <v>10465000</v>
      </c>
      <c r="H80" s="18">
        <f t="shared" si="23"/>
        <v>8504603.75</v>
      </c>
      <c r="I80" s="18">
        <f t="shared" si="23"/>
        <v>1960396.2500000005</v>
      </c>
      <c r="J80" s="18">
        <f t="shared" si="23"/>
        <v>1104046.9900000002</v>
      </c>
      <c r="K80" s="18">
        <f t="shared" si="23"/>
        <v>7400556.76</v>
      </c>
      <c r="L80" s="18">
        <f t="shared" si="23"/>
        <v>9360953.01</v>
      </c>
      <c r="M80" s="18">
        <f t="shared" si="23"/>
        <v>1104046.9900000002</v>
      </c>
      <c r="N80" s="18">
        <f t="shared" si="23"/>
        <v>1102716.99</v>
      </c>
      <c r="O80" s="18">
        <f t="shared" si="23"/>
        <v>1330</v>
      </c>
    </row>
    <row r="81" spans="1:15" ht="15" customHeight="1">
      <c r="A81" s="5"/>
      <c r="B81" s="19" t="s">
        <v>140</v>
      </c>
      <c r="C81" s="20" t="s">
        <v>141</v>
      </c>
      <c r="D81" s="21">
        <v>10000000</v>
      </c>
      <c r="E81" s="21">
        <v>0</v>
      </c>
      <c r="F81" s="21">
        <v>0</v>
      </c>
      <c r="G81" s="21">
        <f aca="true" t="shared" si="24" ref="G81:G86">D81-E81+F81</f>
        <v>10000000</v>
      </c>
      <c r="H81" s="21">
        <v>8161943.9399999995</v>
      </c>
      <c r="I81" s="21">
        <f aca="true" t="shared" si="25" ref="I81:I86">G81-H81</f>
        <v>1838056.0600000005</v>
      </c>
      <c r="J81" s="21">
        <v>1031604.6100000001</v>
      </c>
      <c r="K81" s="22">
        <f aca="true" t="shared" si="26" ref="K81:K86">H81-J81</f>
        <v>7130339.329999999</v>
      </c>
      <c r="L81" s="22">
        <f aca="true" t="shared" si="27" ref="L81:L86">G81-J81</f>
        <v>8968395.39</v>
      </c>
      <c r="M81" s="21">
        <v>1031604.6100000001</v>
      </c>
      <c r="N81" s="21">
        <v>1031604.61</v>
      </c>
      <c r="O81" s="22">
        <f aca="true" t="shared" si="28" ref="O81:O86">J81-N81</f>
        <v>0</v>
      </c>
    </row>
    <row r="82" spans="1:15" ht="15" customHeight="1">
      <c r="A82" s="5"/>
      <c r="B82" s="19" t="s">
        <v>142</v>
      </c>
      <c r="C82" s="20" t="s">
        <v>143</v>
      </c>
      <c r="D82" s="21">
        <v>22000</v>
      </c>
      <c r="E82" s="21">
        <v>0</v>
      </c>
      <c r="F82" s="21">
        <v>0</v>
      </c>
      <c r="G82" s="21">
        <f t="shared" si="24"/>
        <v>22000</v>
      </c>
      <c r="H82" s="21">
        <v>0</v>
      </c>
      <c r="I82" s="21">
        <f t="shared" si="25"/>
        <v>22000</v>
      </c>
      <c r="J82" s="21">
        <v>0</v>
      </c>
      <c r="K82" s="22">
        <f t="shared" si="26"/>
        <v>0</v>
      </c>
      <c r="L82" s="22">
        <f t="shared" si="27"/>
        <v>22000</v>
      </c>
      <c r="M82" s="21">
        <v>0</v>
      </c>
      <c r="N82" s="21">
        <v>0</v>
      </c>
      <c r="O82" s="22">
        <f t="shared" si="28"/>
        <v>0</v>
      </c>
    </row>
    <row r="83" spans="1:15" ht="15" customHeight="1">
      <c r="A83" s="5"/>
      <c r="B83" s="19" t="s">
        <v>144</v>
      </c>
      <c r="C83" s="20" t="s">
        <v>145</v>
      </c>
      <c r="D83" s="21">
        <v>3000</v>
      </c>
      <c r="E83" s="21">
        <v>0</v>
      </c>
      <c r="F83" s="21">
        <v>0</v>
      </c>
      <c r="G83" s="21">
        <f t="shared" si="24"/>
        <v>3000</v>
      </c>
      <c r="H83" s="21">
        <v>0</v>
      </c>
      <c r="I83" s="21">
        <f t="shared" si="25"/>
        <v>3000</v>
      </c>
      <c r="J83" s="21">
        <v>0</v>
      </c>
      <c r="K83" s="22">
        <f t="shared" si="26"/>
        <v>0</v>
      </c>
      <c r="L83" s="22">
        <f t="shared" si="27"/>
        <v>3000</v>
      </c>
      <c r="M83" s="21">
        <v>0</v>
      </c>
      <c r="N83" s="21">
        <v>0</v>
      </c>
      <c r="O83" s="22">
        <f t="shared" si="28"/>
        <v>0</v>
      </c>
    </row>
    <row r="84" spans="1:15" ht="15" customHeight="1">
      <c r="A84" s="5"/>
      <c r="B84" s="19" t="s">
        <v>146</v>
      </c>
      <c r="C84" s="20" t="s">
        <v>147</v>
      </c>
      <c r="D84" s="21">
        <v>100000</v>
      </c>
      <c r="E84" s="21">
        <v>0</v>
      </c>
      <c r="F84" s="21">
        <v>0</v>
      </c>
      <c r="G84" s="21">
        <f t="shared" si="24"/>
        <v>100000</v>
      </c>
      <c r="H84" s="21">
        <v>34117.92</v>
      </c>
      <c r="I84" s="21">
        <f t="shared" si="25"/>
        <v>65882.08</v>
      </c>
      <c r="J84" s="21">
        <v>15901.310000000001</v>
      </c>
      <c r="K84" s="22">
        <f t="shared" si="26"/>
        <v>18216.609999999997</v>
      </c>
      <c r="L84" s="22">
        <f t="shared" si="27"/>
        <v>84098.69</v>
      </c>
      <c r="M84" s="21">
        <v>15901.310000000001</v>
      </c>
      <c r="N84" s="21">
        <v>14571.310000000001</v>
      </c>
      <c r="O84" s="22">
        <f t="shared" si="28"/>
        <v>1330</v>
      </c>
    </row>
    <row r="85" spans="1:15" ht="15" customHeight="1">
      <c r="A85" s="5"/>
      <c r="B85" s="19" t="s">
        <v>148</v>
      </c>
      <c r="C85" s="20" t="s">
        <v>149</v>
      </c>
      <c r="D85" s="21">
        <v>300000</v>
      </c>
      <c r="E85" s="21">
        <v>0</v>
      </c>
      <c r="F85" s="21">
        <v>0</v>
      </c>
      <c r="G85" s="21">
        <f t="shared" si="24"/>
        <v>300000</v>
      </c>
      <c r="H85" s="21">
        <v>298791.89</v>
      </c>
      <c r="I85" s="21">
        <f t="shared" si="25"/>
        <v>1208.109999999986</v>
      </c>
      <c r="J85" s="21">
        <v>56541.07000000001</v>
      </c>
      <c r="K85" s="22">
        <f t="shared" si="26"/>
        <v>242250.82</v>
      </c>
      <c r="L85" s="22">
        <f t="shared" si="27"/>
        <v>243458.93</v>
      </c>
      <c r="M85" s="21">
        <v>56541.07000000001</v>
      </c>
      <c r="N85" s="21">
        <v>56541.07</v>
      </c>
      <c r="O85" s="22">
        <f t="shared" si="28"/>
        <v>0</v>
      </c>
    </row>
    <row r="86" spans="1:15" ht="15" customHeight="1">
      <c r="A86" s="5"/>
      <c r="B86" s="19" t="s">
        <v>150</v>
      </c>
      <c r="C86" s="20" t="s">
        <v>151</v>
      </c>
      <c r="D86" s="21">
        <v>40000</v>
      </c>
      <c r="E86" s="21">
        <v>0</v>
      </c>
      <c r="F86" s="21">
        <v>0</v>
      </c>
      <c r="G86" s="21">
        <f t="shared" si="24"/>
        <v>40000</v>
      </c>
      <c r="H86" s="21">
        <v>9750</v>
      </c>
      <c r="I86" s="21">
        <f t="shared" si="25"/>
        <v>30250</v>
      </c>
      <c r="J86" s="21">
        <v>0</v>
      </c>
      <c r="K86" s="22">
        <f t="shared" si="26"/>
        <v>9750</v>
      </c>
      <c r="L86" s="22">
        <f t="shared" si="27"/>
        <v>40000</v>
      </c>
      <c r="M86" s="21">
        <v>0</v>
      </c>
      <c r="N86" s="21">
        <v>0</v>
      </c>
      <c r="O86" s="22">
        <f t="shared" si="28"/>
        <v>0</v>
      </c>
    </row>
    <row r="87" spans="1:15" ht="15" customHeight="1">
      <c r="A87" s="5"/>
      <c r="B87" s="23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 customHeight="1">
      <c r="A88" s="5"/>
      <c r="B88" s="13" t="s">
        <v>152</v>
      </c>
      <c r="C88" s="14" t="s">
        <v>153</v>
      </c>
      <c r="D88" s="18">
        <f aca="true" t="shared" si="29" ref="D88:O88">SUBTOTAL(9,D89:D92)</f>
        <v>6040000</v>
      </c>
      <c r="E88" s="18">
        <f t="shared" si="29"/>
        <v>0</v>
      </c>
      <c r="F88" s="18">
        <f t="shared" si="29"/>
        <v>0</v>
      </c>
      <c r="G88" s="18">
        <f t="shared" si="29"/>
        <v>6040000</v>
      </c>
      <c r="H88" s="18">
        <f t="shared" si="29"/>
        <v>1782876.82</v>
      </c>
      <c r="I88" s="18">
        <f t="shared" si="29"/>
        <v>4257123.18</v>
      </c>
      <c r="J88" s="18">
        <f t="shared" si="29"/>
        <v>1778417.78</v>
      </c>
      <c r="K88" s="18">
        <f t="shared" si="29"/>
        <v>4459.040000000037</v>
      </c>
      <c r="L88" s="18">
        <f t="shared" si="29"/>
        <v>4261582.22</v>
      </c>
      <c r="M88" s="18">
        <f t="shared" si="29"/>
        <v>1778417.78</v>
      </c>
      <c r="N88" s="18">
        <f t="shared" si="29"/>
        <v>1596292.63</v>
      </c>
      <c r="O88" s="18">
        <f t="shared" si="29"/>
        <v>182125.15000000014</v>
      </c>
    </row>
    <row r="89" spans="1:15" ht="15" customHeight="1">
      <c r="A89" s="5"/>
      <c r="B89" s="19" t="s">
        <v>154</v>
      </c>
      <c r="C89" s="20" t="s">
        <v>155</v>
      </c>
      <c r="D89" s="21">
        <v>6000000</v>
      </c>
      <c r="E89" s="21">
        <v>0</v>
      </c>
      <c r="F89" s="21">
        <v>0</v>
      </c>
      <c r="G89" s="21">
        <f>D89-E89+F89</f>
        <v>6000000</v>
      </c>
      <c r="H89" s="21">
        <v>1782619.82</v>
      </c>
      <c r="I89" s="21">
        <f>G89-H89</f>
        <v>4217380.18</v>
      </c>
      <c r="J89" s="21">
        <v>1778160.78</v>
      </c>
      <c r="K89" s="22">
        <f>H89-J89</f>
        <v>4459.040000000037</v>
      </c>
      <c r="L89" s="22">
        <f>G89-J89</f>
        <v>4221839.22</v>
      </c>
      <c r="M89" s="21">
        <v>1778160.78</v>
      </c>
      <c r="N89" s="21">
        <v>1596035.63</v>
      </c>
      <c r="O89" s="22">
        <f>J89-N89</f>
        <v>182125.15000000014</v>
      </c>
    </row>
    <row r="90" spans="1:15" ht="15" customHeight="1">
      <c r="A90" s="5"/>
      <c r="B90" s="19" t="s">
        <v>156</v>
      </c>
      <c r="C90" s="20" t="s">
        <v>157</v>
      </c>
      <c r="D90" s="21">
        <v>40000</v>
      </c>
      <c r="E90" s="21">
        <v>0</v>
      </c>
      <c r="F90" s="21">
        <v>0</v>
      </c>
      <c r="G90" s="21">
        <f>D90-E90+F90</f>
        <v>40000</v>
      </c>
      <c r="H90" s="21">
        <v>257</v>
      </c>
      <c r="I90" s="21">
        <f>G90-H90</f>
        <v>39743</v>
      </c>
      <c r="J90" s="21">
        <v>257</v>
      </c>
      <c r="K90" s="22">
        <f>H90-J90</f>
        <v>0</v>
      </c>
      <c r="L90" s="22">
        <f>G90-J90</f>
        <v>39743</v>
      </c>
      <c r="M90" s="21">
        <v>257</v>
      </c>
      <c r="N90" s="21">
        <v>257</v>
      </c>
      <c r="O90" s="22">
        <f>J90-N90</f>
        <v>0</v>
      </c>
    </row>
    <row r="91" spans="1:15" ht="15" customHeight="1">
      <c r="A91" s="5"/>
      <c r="B91" s="19" t="s">
        <v>158</v>
      </c>
      <c r="C91" s="20" t="s">
        <v>159</v>
      </c>
      <c r="D91" s="21">
        <v>0</v>
      </c>
      <c r="E91" s="21">
        <v>0</v>
      </c>
      <c r="F91" s="21">
        <v>0</v>
      </c>
      <c r="G91" s="21">
        <f>D91-E91+F91</f>
        <v>0</v>
      </c>
      <c r="H91" s="21">
        <v>0</v>
      </c>
      <c r="I91" s="21">
        <f>G91-H91</f>
        <v>0</v>
      </c>
      <c r="J91" s="21">
        <v>0</v>
      </c>
      <c r="K91" s="22">
        <f>H91-J91</f>
        <v>0</v>
      </c>
      <c r="L91" s="22">
        <f>G91-J91</f>
        <v>0</v>
      </c>
      <c r="M91" s="21">
        <v>0</v>
      </c>
      <c r="N91" s="21">
        <v>0</v>
      </c>
      <c r="O91" s="22">
        <f>J91-N91</f>
        <v>0</v>
      </c>
    </row>
    <row r="92" spans="1:15" ht="12.75">
      <c r="A92" s="5"/>
      <c r="B92" s="23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 customHeight="1">
      <c r="A93" s="5"/>
      <c r="B93" s="13" t="s">
        <v>160</v>
      </c>
      <c r="C93" s="14" t="s">
        <v>161</v>
      </c>
      <c r="D93" s="18">
        <f aca="true" t="shared" si="30" ref="D93:O93">SUBTOTAL(9,D94:D98)</f>
        <v>1085000</v>
      </c>
      <c r="E93" s="18">
        <f t="shared" si="30"/>
        <v>0</v>
      </c>
      <c r="F93" s="18">
        <f t="shared" si="30"/>
        <v>0</v>
      </c>
      <c r="G93" s="18">
        <f t="shared" si="30"/>
        <v>1085000</v>
      </c>
      <c r="H93" s="18">
        <f t="shared" si="30"/>
        <v>712262.3600000001</v>
      </c>
      <c r="I93" s="18">
        <f t="shared" si="30"/>
        <v>372737.63999999996</v>
      </c>
      <c r="J93" s="18">
        <f t="shared" si="30"/>
        <v>22783.02</v>
      </c>
      <c r="K93" s="18">
        <f t="shared" si="30"/>
        <v>689479.3400000001</v>
      </c>
      <c r="L93" s="18">
        <f t="shared" si="30"/>
        <v>1062216.98</v>
      </c>
      <c r="M93" s="18">
        <f t="shared" si="30"/>
        <v>22783.02</v>
      </c>
      <c r="N93" s="18">
        <f t="shared" si="30"/>
        <v>11173.74</v>
      </c>
      <c r="O93" s="18">
        <f t="shared" si="30"/>
        <v>11609.28</v>
      </c>
    </row>
    <row r="94" spans="1:15" ht="15" customHeight="1">
      <c r="A94" s="5"/>
      <c r="B94" s="19" t="s">
        <v>162</v>
      </c>
      <c r="C94" s="20" t="s">
        <v>163</v>
      </c>
      <c r="D94" s="21">
        <v>650000</v>
      </c>
      <c r="E94" s="21">
        <v>0</v>
      </c>
      <c r="F94" s="21">
        <v>0</v>
      </c>
      <c r="G94" s="21">
        <f>D94-E94+F94</f>
        <v>650000</v>
      </c>
      <c r="H94" s="21">
        <v>480721.47000000003</v>
      </c>
      <c r="I94" s="21">
        <f>G94-H94</f>
        <v>169278.52999999997</v>
      </c>
      <c r="J94" s="21">
        <v>5856.84</v>
      </c>
      <c r="K94" s="22">
        <f>H94-J94</f>
        <v>474864.63</v>
      </c>
      <c r="L94" s="22">
        <f>G94-J94</f>
        <v>644143.16</v>
      </c>
      <c r="M94" s="21">
        <v>5856.84</v>
      </c>
      <c r="N94" s="21">
        <v>5856.84</v>
      </c>
      <c r="O94" s="22">
        <f>J94-N94</f>
        <v>0</v>
      </c>
    </row>
    <row r="95" spans="1:15" ht="15" customHeight="1">
      <c r="A95" s="5"/>
      <c r="B95" s="19" t="s">
        <v>164</v>
      </c>
      <c r="C95" s="20" t="s">
        <v>165</v>
      </c>
      <c r="D95" s="21">
        <v>400000</v>
      </c>
      <c r="E95" s="21">
        <v>0</v>
      </c>
      <c r="F95" s="21">
        <v>0</v>
      </c>
      <c r="G95" s="21">
        <f>D95-E95+F95</f>
        <v>400000</v>
      </c>
      <c r="H95" s="21">
        <v>229540.89</v>
      </c>
      <c r="I95" s="21">
        <f>G95-H95</f>
        <v>170459.11</v>
      </c>
      <c r="J95" s="21">
        <v>14926.18</v>
      </c>
      <c r="K95" s="22">
        <f>H95-J95</f>
        <v>214614.71000000002</v>
      </c>
      <c r="L95" s="22">
        <f>G95-J95</f>
        <v>385073.82</v>
      </c>
      <c r="M95" s="21">
        <v>14926.18</v>
      </c>
      <c r="N95" s="21">
        <v>3316.9</v>
      </c>
      <c r="O95" s="22">
        <f>J95-N95</f>
        <v>11609.28</v>
      </c>
    </row>
    <row r="96" spans="1:15" ht="15" customHeight="1">
      <c r="A96" s="5"/>
      <c r="B96" s="19" t="s">
        <v>166</v>
      </c>
      <c r="C96" s="20" t="s">
        <v>167</v>
      </c>
      <c r="D96" s="21">
        <v>30000</v>
      </c>
      <c r="E96" s="21">
        <v>0</v>
      </c>
      <c r="F96" s="21">
        <v>0</v>
      </c>
      <c r="G96" s="21">
        <f>D96-E96+F96</f>
        <v>30000</v>
      </c>
      <c r="H96" s="21">
        <v>2000</v>
      </c>
      <c r="I96" s="21">
        <f>G96-H96</f>
        <v>28000</v>
      </c>
      <c r="J96" s="21">
        <v>2000</v>
      </c>
      <c r="K96" s="22">
        <f>H96-J96</f>
        <v>0</v>
      </c>
      <c r="L96" s="22">
        <f>G96-J96</f>
        <v>28000</v>
      </c>
      <c r="M96" s="21">
        <v>2000</v>
      </c>
      <c r="N96" s="21">
        <v>2000</v>
      </c>
      <c r="O96" s="22">
        <f>J96-N96</f>
        <v>0</v>
      </c>
    </row>
    <row r="97" spans="1:15" ht="15" customHeight="1">
      <c r="A97" s="5"/>
      <c r="B97" s="19" t="s">
        <v>168</v>
      </c>
      <c r="C97" s="20" t="s">
        <v>169</v>
      </c>
      <c r="D97" s="21">
        <v>5000</v>
      </c>
      <c r="E97" s="21">
        <v>0</v>
      </c>
      <c r="F97" s="21">
        <v>0</v>
      </c>
      <c r="G97" s="21">
        <f>D97-E97+F97</f>
        <v>5000</v>
      </c>
      <c r="H97" s="21">
        <v>0</v>
      </c>
      <c r="I97" s="21">
        <f>G97-H97</f>
        <v>5000</v>
      </c>
      <c r="J97" s="21">
        <v>0</v>
      </c>
      <c r="K97" s="22">
        <f>H97-J97</f>
        <v>0</v>
      </c>
      <c r="L97" s="22">
        <f>G97-J97</f>
        <v>5000</v>
      </c>
      <c r="M97" s="21">
        <v>0</v>
      </c>
      <c r="N97" s="21">
        <v>0</v>
      </c>
      <c r="O97" s="22">
        <f>J97-N97</f>
        <v>0</v>
      </c>
    </row>
    <row r="98" spans="1:15" ht="15" customHeight="1">
      <c r="A98" s="5"/>
      <c r="B98" s="23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 customHeight="1">
      <c r="A99" s="5"/>
      <c r="B99" s="13" t="s">
        <v>436</v>
      </c>
      <c r="C99" s="14" t="s">
        <v>437</v>
      </c>
      <c r="D99" s="18">
        <f aca="true" t="shared" si="31" ref="D99:O99">SUBTOTAL(9,D100:D100)</f>
        <v>0</v>
      </c>
      <c r="E99" s="18">
        <f t="shared" si="31"/>
        <v>0</v>
      </c>
      <c r="F99" s="18">
        <f t="shared" si="31"/>
        <v>0</v>
      </c>
      <c r="G99" s="18">
        <f t="shared" si="31"/>
        <v>0</v>
      </c>
      <c r="H99" s="18">
        <f t="shared" si="31"/>
        <v>0</v>
      </c>
      <c r="I99" s="18">
        <f t="shared" si="31"/>
        <v>0</v>
      </c>
      <c r="J99" s="18">
        <f t="shared" si="31"/>
        <v>0</v>
      </c>
      <c r="K99" s="18">
        <f t="shared" si="31"/>
        <v>0</v>
      </c>
      <c r="L99" s="18">
        <f t="shared" si="31"/>
        <v>0</v>
      </c>
      <c r="M99" s="18">
        <f t="shared" si="31"/>
        <v>0</v>
      </c>
      <c r="N99" s="18">
        <f t="shared" si="31"/>
        <v>0</v>
      </c>
      <c r="O99" s="18">
        <f t="shared" si="31"/>
        <v>0</v>
      </c>
    </row>
    <row r="100" spans="1:15" ht="15" customHeight="1">
      <c r="A100" s="5"/>
      <c r="B100" s="23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 customHeight="1">
      <c r="A101" s="5"/>
      <c r="B101" s="13" t="s">
        <v>170</v>
      </c>
      <c r="C101" s="14" t="s">
        <v>171</v>
      </c>
      <c r="D101" s="18">
        <f aca="true" t="shared" si="32" ref="D101:O101">SUBTOTAL(9,D102:D110)</f>
        <v>1295000</v>
      </c>
      <c r="E101" s="18">
        <f t="shared" si="32"/>
        <v>10822.29</v>
      </c>
      <c r="F101" s="18">
        <f t="shared" si="32"/>
        <v>410822.29</v>
      </c>
      <c r="G101" s="18">
        <f t="shared" si="32"/>
        <v>1695000</v>
      </c>
      <c r="H101" s="18">
        <f t="shared" si="32"/>
        <v>749144.03</v>
      </c>
      <c r="I101" s="18">
        <f t="shared" si="32"/>
        <v>945855.97</v>
      </c>
      <c r="J101" s="18">
        <f t="shared" si="32"/>
        <v>272462.55</v>
      </c>
      <c r="K101" s="18">
        <f t="shared" si="32"/>
        <v>476681.48</v>
      </c>
      <c r="L101" s="18">
        <f t="shared" si="32"/>
        <v>1422537.45</v>
      </c>
      <c r="M101" s="18">
        <f t="shared" si="32"/>
        <v>248341.50999999998</v>
      </c>
      <c r="N101" s="18">
        <f t="shared" si="32"/>
        <v>214784.02999999997</v>
      </c>
      <c r="O101" s="18">
        <f t="shared" si="32"/>
        <v>57678.52000000004</v>
      </c>
    </row>
    <row r="102" spans="1:15" ht="15" customHeight="1">
      <c r="A102" s="5"/>
      <c r="B102" s="19" t="s">
        <v>172</v>
      </c>
      <c r="C102" s="20" t="s">
        <v>173</v>
      </c>
      <c r="D102" s="21">
        <v>70000</v>
      </c>
      <c r="E102" s="21">
        <v>10822.29</v>
      </c>
      <c r="F102" s="21">
        <v>10822.29</v>
      </c>
      <c r="G102" s="21">
        <f aca="true" t="shared" si="33" ref="G102:G109">D102-E102+F102</f>
        <v>70000</v>
      </c>
      <c r="H102" s="21">
        <v>32780.05</v>
      </c>
      <c r="I102" s="21">
        <f aca="true" t="shared" si="34" ref="I102:I109">G102-H102</f>
        <v>37219.95</v>
      </c>
      <c r="J102" s="21">
        <v>32017.93</v>
      </c>
      <c r="K102" s="22">
        <f aca="true" t="shared" si="35" ref="K102:K109">H102-J102</f>
        <v>762.1200000000026</v>
      </c>
      <c r="L102" s="22">
        <f aca="true" t="shared" si="36" ref="L102:L109">G102-J102</f>
        <v>37982.07</v>
      </c>
      <c r="M102" s="21">
        <v>32017.93</v>
      </c>
      <c r="N102" s="21">
        <v>32017.93</v>
      </c>
      <c r="O102" s="22">
        <f aca="true" t="shared" si="37" ref="O102:O109">J102-N102</f>
        <v>0</v>
      </c>
    </row>
    <row r="103" spans="1:15" ht="15" customHeight="1">
      <c r="A103" s="5"/>
      <c r="B103" s="19" t="s">
        <v>174</v>
      </c>
      <c r="C103" s="20" t="s">
        <v>175</v>
      </c>
      <c r="D103" s="21">
        <v>50000</v>
      </c>
      <c r="E103" s="21">
        <v>0</v>
      </c>
      <c r="F103" s="21">
        <v>0</v>
      </c>
      <c r="G103" s="21">
        <f t="shared" si="33"/>
        <v>50000</v>
      </c>
      <c r="H103" s="21">
        <v>5783.870000000001</v>
      </c>
      <c r="I103" s="21">
        <f t="shared" si="34"/>
        <v>44216.13</v>
      </c>
      <c r="J103" s="21">
        <v>5783.870000000001</v>
      </c>
      <c r="K103" s="22">
        <f t="shared" si="35"/>
        <v>0</v>
      </c>
      <c r="L103" s="22">
        <f t="shared" si="36"/>
        <v>44216.13</v>
      </c>
      <c r="M103" s="21">
        <v>5783.870000000001</v>
      </c>
      <c r="N103" s="21">
        <v>5089.870000000001</v>
      </c>
      <c r="O103" s="22">
        <f t="shared" si="37"/>
        <v>694</v>
      </c>
    </row>
    <row r="104" spans="1:15" ht="15" customHeight="1">
      <c r="A104" s="5"/>
      <c r="B104" s="19" t="s">
        <v>176</v>
      </c>
      <c r="C104" s="20" t="s">
        <v>177</v>
      </c>
      <c r="D104" s="21">
        <v>10000</v>
      </c>
      <c r="E104" s="21">
        <v>0</v>
      </c>
      <c r="F104" s="21">
        <v>0</v>
      </c>
      <c r="G104" s="21">
        <f t="shared" si="33"/>
        <v>10000</v>
      </c>
      <c r="H104" s="21">
        <v>0</v>
      </c>
      <c r="I104" s="21">
        <f t="shared" si="34"/>
        <v>10000</v>
      </c>
      <c r="J104" s="21">
        <v>0</v>
      </c>
      <c r="K104" s="22">
        <f t="shared" si="35"/>
        <v>0</v>
      </c>
      <c r="L104" s="22">
        <f t="shared" si="36"/>
        <v>10000</v>
      </c>
      <c r="M104" s="21">
        <v>0</v>
      </c>
      <c r="N104" s="21">
        <v>0</v>
      </c>
      <c r="O104" s="22">
        <f t="shared" si="37"/>
        <v>0</v>
      </c>
    </row>
    <row r="105" spans="1:15" ht="15" customHeight="1">
      <c r="A105" s="5"/>
      <c r="B105" s="19" t="s">
        <v>178</v>
      </c>
      <c r="C105" s="20" t="s">
        <v>179</v>
      </c>
      <c r="D105" s="21">
        <v>200000</v>
      </c>
      <c r="E105" s="21">
        <v>0</v>
      </c>
      <c r="F105" s="21">
        <v>0</v>
      </c>
      <c r="G105" s="21">
        <f t="shared" si="33"/>
        <v>200000</v>
      </c>
      <c r="H105" s="21">
        <v>16670.04</v>
      </c>
      <c r="I105" s="21">
        <f t="shared" si="34"/>
        <v>183329.96</v>
      </c>
      <c r="J105" s="21">
        <v>16670.04</v>
      </c>
      <c r="K105" s="22">
        <f t="shared" si="35"/>
        <v>0</v>
      </c>
      <c r="L105" s="22">
        <f t="shared" si="36"/>
        <v>183329.96</v>
      </c>
      <c r="M105" s="21">
        <v>16670.04</v>
      </c>
      <c r="N105" s="21">
        <v>5174.5599999999995</v>
      </c>
      <c r="O105" s="22">
        <f t="shared" si="37"/>
        <v>11495.480000000001</v>
      </c>
    </row>
    <row r="106" spans="1:15" ht="15" customHeight="1">
      <c r="A106" s="5"/>
      <c r="B106" s="19" t="s">
        <v>180</v>
      </c>
      <c r="C106" s="20" t="s">
        <v>181</v>
      </c>
      <c r="D106" s="21">
        <v>160000</v>
      </c>
      <c r="E106" s="21">
        <v>0</v>
      </c>
      <c r="F106" s="21">
        <v>0</v>
      </c>
      <c r="G106" s="21">
        <f t="shared" si="33"/>
        <v>160000</v>
      </c>
      <c r="H106" s="21">
        <v>0</v>
      </c>
      <c r="I106" s="21">
        <f t="shared" si="34"/>
        <v>160000</v>
      </c>
      <c r="J106" s="21">
        <v>0</v>
      </c>
      <c r="K106" s="22">
        <f t="shared" si="35"/>
        <v>0</v>
      </c>
      <c r="L106" s="22">
        <f t="shared" si="36"/>
        <v>160000</v>
      </c>
      <c r="M106" s="21">
        <v>0</v>
      </c>
      <c r="N106" s="21">
        <v>0</v>
      </c>
      <c r="O106" s="22">
        <f t="shared" si="37"/>
        <v>0</v>
      </c>
    </row>
    <row r="107" spans="1:15" ht="15" customHeight="1">
      <c r="A107" s="5"/>
      <c r="B107" s="19" t="s">
        <v>182</v>
      </c>
      <c r="C107" s="20" t="s">
        <v>183</v>
      </c>
      <c r="D107" s="21">
        <v>600000</v>
      </c>
      <c r="E107" s="21">
        <v>0</v>
      </c>
      <c r="F107" s="21">
        <v>0</v>
      </c>
      <c r="G107" s="21">
        <f t="shared" si="33"/>
        <v>600000</v>
      </c>
      <c r="H107" s="21">
        <v>253046.37</v>
      </c>
      <c r="I107" s="21">
        <f t="shared" si="34"/>
        <v>346953.63</v>
      </c>
      <c r="J107" s="21">
        <v>203408.45</v>
      </c>
      <c r="K107" s="22">
        <f t="shared" si="35"/>
        <v>49637.919999999984</v>
      </c>
      <c r="L107" s="22">
        <f t="shared" si="36"/>
        <v>396591.55</v>
      </c>
      <c r="M107" s="21">
        <v>179287.40999999997</v>
      </c>
      <c r="N107" s="21">
        <v>157919.40999999997</v>
      </c>
      <c r="O107" s="22">
        <f t="shared" si="37"/>
        <v>45489.04000000004</v>
      </c>
    </row>
    <row r="108" spans="1:15" ht="15" customHeight="1">
      <c r="A108" s="5"/>
      <c r="B108" s="19" t="s">
        <v>184</v>
      </c>
      <c r="C108" s="20" t="s">
        <v>185</v>
      </c>
      <c r="D108" s="21">
        <v>200000</v>
      </c>
      <c r="E108" s="21">
        <v>0</v>
      </c>
      <c r="F108" s="21">
        <v>400000</v>
      </c>
      <c r="G108" s="21">
        <f t="shared" si="33"/>
        <v>600000</v>
      </c>
      <c r="H108" s="21">
        <v>439561.7</v>
      </c>
      <c r="I108" s="21">
        <f t="shared" si="34"/>
        <v>160438.3</v>
      </c>
      <c r="J108" s="21">
        <v>13280.26</v>
      </c>
      <c r="K108" s="22">
        <f t="shared" si="35"/>
        <v>426281.44</v>
      </c>
      <c r="L108" s="22">
        <f t="shared" si="36"/>
        <v>586719.74</v>
      </c>
      <c r="M108" s="21">
        <v>13280.26</v>
      </c>
      <c r="N108" s="21">
        <v>13280.26</v>
      </c>
      <c r="O108" s="22">
        <f t="shared" si="37"/>
        <v>0</v>
      </c>
    </row>
    <row r="109" spans="1:15" ht="15" customHeight="1">
      <c r="A109" s="5"/>
      <c r="B109" s="19" t="s">
        <v>186</v>
      </c>
      <c r="C109" s="20" t="s">
        <v>187</v>
      </c>
      <c r="D109" s="21">
        <v>5000</v>
      </c>
      <c r="E109" s="21">
        <v>0</v>
      </c>
      <c r="F109" s="21">
        <v>0</v>
      </c>
      <c r="G109" s="21">
        <f t="shared" si="33"/>
        <v>5000</v>
      </c>
      <c r="H109" s="21">
        <v>1302</v>
      </c>
      <c r="I109" s="21">
        <f t="shared" si="34"/>
        <v>3698</v>
      </c>
      <c r="J109" s="21">
        <v>1302</v>
      </c>
      <c r="K109" s="22">
        <f t="shared" si="35"/>
        <v>0</v>
      </c>
      <c r="L109" s="22">
        <f t="shared" si="36"/>
        <v>3698</v>
      </c>
      <c r="M109" s="21">
        <v>1302</v>
      </c>
      <c r="N109" s="21">
        <v>1302</v>
      </c>
      <c r="O109" s="22">
        <f t="shared" si="37"/>
        <v>0</v>
      </c>
    </row>
    <row r="110" spans="1:15" ht="15" customHeight="1">
      <c r="A110" s="5"/>
      <c r="B110" s="6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5" customHeight="1">
      <c r="A111" s="5"/>
      <c r="B111" s="26" t="str">
        <f>"TOTAL CAPITULO "&amp;B51&amp;":"</f>
        <v>TOTAL CAPITULO 2000:</v>
      </c>
      <c r="C111" s="26"/>
      <c r="D111" s="24">
        <f aca="true" t="shared" si="38" ref="D111:O111">SUBTOTAL(9,D53:D110)</f>
        <v>21248000</v>
      </c>
      <c r="E111" s="24">
        <f t="shared" si="38"/>
        <v>59862.29</v>
      </c>
      <c r="F111" s="24">
        <f t="shared" si="38"/>
        <v>459862.29</v>
      </c>
      <c r="G111" s="24">
        <f t="shared" si="38"/>
        <v>21648000</v>
      </c>
      <c r="H111" s="24">
        <f t="shared" si="38"/>
        <v>12479086.92</v>
      </c>
      <c r="I111" s="24">
        <f t="shared" si="38"/>
        <v>9168913.080000004</v>
      </c>
      <c r="J111" s="24">
        <f t="shared" si="38"/>
        <v>3694485.1200000006</v>
      </c>
      <c r="K111" s="24">
        <f t="shared" si="38"/>
        <v>8784601.799999999</v>
      </c>
      <c r="L111" s="24">
        <f t="shared" si="38"/>
        <v>17953514.88</v>
      </c>
      <c r="M111" s="24">
        <f t="shared" si="38"/>
        <v>3659693.3400000003</v>
      </c>
      <c r="N111" s="24">
        <f t="shared" si="38"/>
        <v>3330419.8699999996</v>
      </c>
      <c r="O111" s="24">
        <f t="shared" si="38"/>
        <v>364065.2500000002</v>
      </c>
    </row>
    <row r="112" spans="1:15" ht="15" customHeight="1">
      <c r="A112" s="5"/>
      <c r="B112" s="6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5" customHeight="1">
      <c r="A113" s="5"/>
      <c r="B113" s="10" t="s">
        <v>188</v>
      </c>
      <c r="C113" s="12" t="s">
        <v>189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" customHeight="1">
      <c r="A114" s="5"/>
      <c r="B114" s="6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5" customHeight="1">
      <c r="A115" s="5"/>
      <c r="B115" s="13" t="s">
        <v>190</v>
      </c>
      <c r="C115" s="14" t="s">
        <v>191</v>
      </c>
      <c r="D115" s="18">
        <f aca="true" t="shared" si="39" ref="D115:O115">SUBTOTAL(9,D116:D123)</f>
        <v>28435000</v>
      </c>
      <c r="E115" s="18">
        <f t="shared" si="39"/>
        <v>0</v>
      </c>
      <c r="F115" s="18">
        <f t="shared" si="39"/>
        <v>0</v>
      </c>
      <c r="G115" s="18">
        <f t="shared" si="39"/>
        <v>28435000</v>
      </c>
      <c r="H115" s="18">
        <f t="shared" si="39"/>
        <v>27876137.55</v>
      </c>
      <c r="I115" s="18">
        <f t="shared" si="39"/>
        <v>558862.45</v>
      </c>
      <c r="J115" s="18">
        <f t="shared" si="39"/>
        <v>8370562.680000001</v>
      </c>
      <c r="K115" s="18">
        <f t="shared" si="39"/>
        <v>19505574.87</v>
      </c>
      <c r="L115" s="18">
        <f t="shared" si="39"/>
        <v>20064437.32</v>
      </c>
      <c r="M115" s="18">
        <f t="shared" si="39"/>
        <v>8370562.680000001</v>
      </c>
      <c r="N115" s="18">
        <f t="shared" si="39"/>
        <v>8362674.680000001</v>
      </c>
      <c r="O115" s="18">
        <f t="shared" si="39"/>
        <v>7888.000000000007</v>
      </c>
    </row>
    <row r="116" spans="1:15" ht="15" customHeight="1">
      <c r="A116" s="5"/>
      <c r="B116" s="19" t="s">
        <v>192</v>
      </c>
      <c r="C116" s="20" t="s">
        <v>193</v>
      </c>
      <c r="D116" s="21">
        <v>1300000</v>
      </c>
      <c r="E116" s="21">
        <v>0</v>
      </c>
      <c r="F116" s="21">
        <v>0</v>
      </c>
      <c r="G116" s="21">
        <f aca="true" t="shared" si="40" ref="G116:G122">D116-E116+F116</f>
        <v>1300000</v>
      </c>
      <c r="H116" s="21">
        <v>1300000</v>
      </c>
      <c r="I116" s="21">
        <f aca="true" t="shared" si="41" ref="I116:I122">G116-H116</f>
        <v>0</v>
      </c>
      <c r="J116" s="21">
        <v>314464</v>
      </c>
      <c r="K116" s="22">
        <f aca="true" t="shared" si="42" ref="K116:K122">H116-J116</f>
        <v>985536</v>
      </c>
      <c r="L116" s="22">
        <f aca="true" t="shared" si="43" ref="L116:L122">G116-J116</f>
        <v>985536</v>
      </c>
      <c r="M116" s="21">
        <v>314464</v>
      </c>
      <c r="N116" s="21">
        <v>314464</v>
      </c>
      <c r="O116" s="22">
        <f aca="true" t="shared" si="44" ref="O116:O122">J116-N116</f>
        <v>0</v>
      </c>
    </row>
    <row r="117" spans="1:15" ht="15" customHeight="1">
      <c r="A117" s="5"/>
      <c r="B117" s="19" t="s">
        <v>194</v>
      </c>
      <c r="C117" s="20" t="s">
        <v>195</v>
      </c>
      <c r="D117" s="21">
        <v>26000000</v>
      </c>
      <c r="E117" s="21">
        <v>0</v>
      </c>
      <c r="F117" s="21">
        <v>0</v>
      </c>
      <c r="G117" s="21">
        <f t="shared" si="40"/>
        <v>26000000</v>
      </c>
      <c r="H117" s="21">
        <v>26000000</v>
      </c>
      <c r="I117" s="21">
        <f t="shared" si="41"/>
        <v>0</v>
      </c>
      <c r="J117" s="21">
        <v>7712323</v>
      </c>
      <c r="K117" s="22">
        <f t="shared" si="42"/>
        <v>18287677</v>
      </c>
      <c r="L117" s="22">
        <f t="shared" si="43"/>
        <v>18287677</v>
      </c>
      <c r="M117" s="21">
        <v>7712323</v>
      </c>
      <c r="N117" s="21">
        <v>7712323</v>
      </c>
      <c r="O117" s="22">
        <f t="shared" si="44"/>
        <v>0</v>
      </c>
    </row>
    <row r="118" spans="1:15" ht="15" customHeight="1">
      <c r="A118" s="5"/>
      <c r="B118" s="19" t="s">
        <v>196</v>
      </c>
      <c r="C118" s="20" t="s">
        <v>197</v>
      </c>
      <c r="D118" s="21">
        <v>5000</v>
      </c>
      <c r="E118" s="21">
        <v>0</v>
      </c>
      <c r="F118" s="21">
        <v>0</v>
      </c>
      <c r="G118" s="21">
        <f t="shared" si="40"/>
        <v>5000</v>
      </c>
      <c r="H118" s="21">
        <v>640.2</v>
      </c>
      <c r="I118" s="21">
        <f t="shared" si="41"/>
        <v>4359.8</v>
      </c>
      <c r="J118" s="21">
        <v>640.2</v>
      </c>
      <c r="K118" s="22">
        <f t="shared" si="42"/>
        <v>0</v>
      </c>
      <c r="L118" s="22">
        <f t="shared" si="43"/>
        <v>4359.8</v>
      </c>
      <c r="M118" s="21">
        <v>640.2</v>
      </c>
      <c r="N118" s="21">
        <v>640.2</v>
      </c>
      <c r="O118" s="22">
        <f t="shared" si="44"/>
        <v>0</v>
      </c>
    </row>
    <row r="119" spans="1:15" ht="15" customHeight="1">
      <c r="A119" s="5"/>
      <c r="B119" s="19" t="s">
        <v>198</v>
      </c>
      <c r="C119" s="20" t="s">
        <v>199</v>
      </c>
      <c r="D119" s="21">
        <v>310000</v>
      </c>
      <c r="E119" s="21">
        <v>0</v>
      </c>
      <c r="F119" s="21">
        <v>0</v>
      </c>
      <c r="G119" s="21">
        <f t="shared" si="40"/>
        <v>310000</v>
      </c>
      <c r="H119" s="21">
        <v>218919</v>
      </c>
      <c r="I119" s="21">
        <f t="shared" si="41"/>
        <v>91081</v>
      </c>
      <c r="J119" s="21">
        <v>179919</v>
      </c>
      <c r="K119" s="22">
        <f t="shared" si="42"/>
        <v>39000</v>
      </c>
      <c r="L119" s="22">
        <f t="shared" si="43"/>
        <v>130081</v>
      </c>
      <c r="M119" s="21">
        <v>179919</v>
      </c>
      <c r="N119" s="21">
        <v>179919</v>
      </c>
      <c r="O119" s="22">
        <f t="shared" si="44"/>
        <v>0</v>
      </c>
    </row>
    <row r="120" spans="1:15" ht="15" customHeight="1">
      <c r="A120" s="5"/>
      <c r="B120" s="19" t="s">
        <v>200</v>
      </c>
      <c r="C120" s="20" t="s">
        <v>201</v>
      </c>
      <c r="D120" s="21">
        <v>300000</v>
      </c>
      <c r="E120" s="21">
        <v>0</v>
      </c>
      <c r="F120" s="21">
        <v>0</v>
      </c>
      <c r="G120" s="21">
        <f t="shared" si="40"/>
        <v>300000</v>
      </c>
      <c r="H120" s="21">
        <v>299959</v>
      </c>
      <c r="I120" s="21">
        <f t="shared" si="41"/>
        <v>41</v>
      </c>
      <c r="J120" s="21">
        <v>106597.13</v>
      </c>
      <c r="K120" s="22">
        <f t="shared" si="42"/>
        <v>193361.87</v>
      </c>
      <c r="L120" s="22">
        <f t="shared" si="43"/>
        <v>193402.87</v>
      </c>
      <c r="M120" s="21">
        <v>106597.13</v>
      </c>
      <c r="N120" s="21">
        <v>106597.13</v>
      </c>
      <c r="O120" s="22">
        <f t="shared" si="44"/>
        <v>0</v>
      </c>
    </row>
    <row r="121" spans="1:15" ht="15" customHeight="1">
      <c r="A121" s="5"/>
      <c r="B121" s="19" t="s">
        <v>202</v>
      </c>
      <c r="C121" s="20" t="s">
        <v>203</v>
      </c>
      <c r="D121" s="21">
        <v>500000</v>
      </c>
      <c r="E121" s="21">
        <v>0</v>
      </c>
      <c r="F121" s="21">
        <v>0</v>
      </c>
      <c r="G121" s="21">
        <f t="shared" si="40"/>
        <v>500000</v>
      </c>
      <c r="H121" s="21">
        <v>56060.44</v>
      </c>
      <c r="I121" s="21">
        <f t="shared" si="41"/>
        <v>443939.56</v>
      </c>
      <c r="J121" s="21">
        <v>56060.44</v>
      </c>
      <c r="K121" s="22">
        <f t="shared" si="42"/>
        <v>0</v>
      </c>
      <c r="L121" s="22">
        <f t="shared" si="43"/>
        <v>443939.56</v>
      </c>
      <c r="M121" s="21">
        <v>56060.44</v>
      </c>
      <c r="N121" s="21">
        <v>48172.439999999995</v>
      </c>
      <c r="O121" s="22">
        <f t="shared" si="44"/>
        <v>7888.000000000007</v>
      </c>
    </row>
    <row r="122" spans="1:15" ht="15" customHeight="1">
      <c r="A122" s="5"/>
      <c r="B122" s="19" t="s">
        <v>204</v>
      </c>
      <c r="C122" s="20" t="s">
        <v>205</v>
      </c>
      <c r="D122" s="21">
        <v>20000</v>
      </c>
      <c r="E122" s="21">
        <v>0</v>
      </c>
      <c r="F122" s="21">
        <v>0</v>
      </c>
      <c r="G122" s="21">
        <f t="shared" si="40"/>
        <v>20000</v>
      </c>
      <c r="H122" s="21">
        <v>558.91</v>
      </c>
      <c r="I122" s="21">
        <f t="shared" si="41"/>
        <v>19441.09</v>
      </c>
      <c r="J122" s="21">
        <v>558.91</v>
      </c>
      <c r="K122" s="22">
        <f t="shared" si="42"/>
        <v>0</v>
      </c>
      <c r="L122" s="22">
        <f t="shared" si="43"/>
        <v>19441.09</v>
      </c>
      <c r="M122" s="21">
        <v>558.91</v>
      </c>
      <c r="N122" s="21">
        <v>558.91</v>
      </c>
      <c r="O122" s="22">
        <f t="shared" si="44"/>
        <v>0</v>
      </c>
    </row>
    <row r="123" spans="1:15" ht="15" customHeight="1">
      <c r="A123" s="5"/>
      <c r="B123" s="23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 customHeight="1">
      <c r="A124" s="5"/>
      <c r="B124" s="13" t="s">
        <v>206</v>
      </c>
      <c r="C124" s="14" t="s">
        <v>207</v>
      </c>
      <c r="D124" s="18">
        <f aca="true" t="shared" si="45" ref="D124:O124">SUBTOTAL(9,D125:D132)</f>
        <v>12240000</v>
      </c>
      <c r="E124" s="18">
        <f t="shared" si="45"/>
        <v>0</v>
      </c>
      <c r="F124" s="18">
        <f t="shared" si="45"/>
        <v>26400</v>
      </c>
      <c r="G124" s="18">
        <f t="shared" si="45"/>
        <v>12266400</v>
      </c>
      <c r="H124" s="18">
        <f t="shared" si="45"/>
        <v>4262286.33</v>
      </c>
      <c r="I124" s="18">
        <f t="shared" si="45"/>
        <v>8004113.67</v>
      </c>
      <c r="J124" s="18">
        <f t="shared" si="45"/>
        <v>1332279.5499999998</v>
      </c>
      <c r="K124" s="18">
        <f t="shared" si="45"/>
        <v>2930006.7800000003</v>
      </c>
      <c r="L124" s="18">
        <f t="shared" si="45"/>
        <v>10934120.45</v>
      </c>
      <c r="M124" s="18">
        <f t="shared" si="45"/>
        <v>1332279.5499999998</v>
      </c>
      <c r="N124" s="18">
        <f t="shared" si="45"/>
        <v>1219429.8399999999</v>
      </c>
      <c r="O124" s="18">
        <f t="shared" si="45"/>
        <v>112849.70999999996</v>
      </c>
    </row>
    <row r="125" spans="1:15" ht="15" customHeight="1">
      <c r="A125" s="5"/>
      <c r="B125" s="19" t="s">
        <v>208</v>
      </c>
      <c r="C125" s="20" t="s">
        <v>209</v>
      </c>
      <c r="D125" s="21">
        <v>8150000</v>
      </c>
      <c r="E125" s="21">
        <v>0</v>
      </c>
      <c r="F125" s="21">
        <v>0</v>
      </c>
      <c r="G125" s="21">
        <f aca="true" t="shared" si="46" ref="G125:G131">D125-E125+F125</f>
        <v>8150000</v>
      </c>
      <c r="H125" s="21">
        <v>417000</v>
      </c>
      <c r="I125" s="21">
        <f aca="true" t="shared" si="47" ref="I125:I131">G125-H125</f>
        <v>7733000</v>
      </c>
      <c r="J125" s="21">
        <v>140381.58000000002</v>
      </c>
      <c r="K125" s="22">
        <f aca="true" t="shared" si="48" ref="K125:K131">H125-J125</f>
        <v>276618.42</v>
      </c>
      <c r="L125" s="22">
        <f aca="true" t="shared" si="49" ref="L125:L131">G125-J125</f>
        <v>8009618.42</v>
      </c>
      <c r="M125" s="21">
        <v>140381.58000000002</v>
      </c>
      <c r="N125" s="21">
        <v>140381.58000000002</v>
      </c>
      <c r="O125" s="22">
        <f aca="true" t="shared" si="50" ref="O125:O131">J125-N125</f>
        <v>0</v>
      </c>
    </row>
    <row r="126" spans="1:15" ht="15" customHeight="1">
      <c r="A126" s="5"/>
      <c r="B126" s="19" t="s">
        <v>210</v>
      </c>
      <c r="C126" s="20" t="s">
        <v>211</v>
      </c>
      <c r="D126" s="21">
        <v>3700000</v>
      </c>
      <c r="E126" s="21">
        <v>0</v>
      </c>
      <c r="F126" s="21">
        <v>0</v>
      </c>
      <c r="G126" s="21">
        <f t="shared" si="46"/>
        <v>3700000</v>
      </c>
      <c r="H126" s="21">
        <v>3474703.93</v>
      </c>
      <c r="I126" s="21">
        <f t="shared" si="47"/>
        <v>225296.06999999983</v>
      </c>
      <c r="J126" s="21">
        <v>1079915.5699999998</v>
      </c>
      <c r="K126" s="22">
        <f t="shared" si="48"/>
        <v>2394788.3600000003</v>
      </c>
      <c r="L126" s="22">
        <f t="shared" si="49"/>
        <v>2620084.43</v>
      </c>
      <c r="M126" s="21">
        <v>1079915.5699999998</v>
      </c>
      <c r="N126" s="21">
        <v>967065.8599999999</v>
      </c>
      <c r="O126" s="22">
        <f t="shared" si="50"/>
        <v>112849.70999999996</v>
      </c>
    </row>
    <row r="127" spans="1:15" ht="15" customHeight="1">
      <c r="A127" s="5"/>
      <c r="B127" s="19" t="s">
        <v>212</v>
      </c>
      <c r="C127" s="20" t="s">
        <v>213</v>
      </c>
      <c r="D127" s="21">
        <v>300000</v>
      </c>
      <c r="E127" s="21">
        <v>0</v>
      </c>
      <c r="F127" s="21">
        <v>26400</v>
      </c>
      <c r="G127" s="21">
        <f t="shared" si="46"/>
        <v>326400</v>
      </c>
      <c r="H127" s="21">
        <v>315600</v>
      </c>
      <c r="I127" s="21">
        <f t="shared" si="47"/>
        <v>10800</v>
      </c>
      <c r="J127" s="21">
        <v>87000</v>
      </c>
      <c r="K127" s="22">
        <f t="shared" si="48"/>
        <v>228600</v>
      </c>
      <c r="L127" s="22">
        <f t="shared" si="49"/>
        <v>239400</v>
      </c>
      <c r="M127" s="21">
        <v>87000</v>
      </c>
      <c r="N127" s="21">
        <v>87000</v>
      </c>
      <c r="O127" s="22">
        <f t="shared" si="50"/>
        <v>0</v>
      </c>
    </row>
    <row r="128" spans="1:15" ht="15" customHeight="1">
      <c r="A128" s="5"/>
      <c r="B128" s="19" t="s">
        <v>214</v>
      </c>
      <c r="C128" s="20" t="s">
        <v>215</v>
      </c>
      <c r="D128" s="21">
        <v>40000</v>
      </c>
      <c r="E128" s="21">
        <v>0</v>
      </c>
      <c r="F128" s="21">
        <v>0</v>
      </c>
      <c r="G128" s="21">
        <f t="shared" si="46"/>
        <v>40000</v>
      </c>
      <c r="H128" s="21">
        <v>15660</v>
      </c>
      <c r="I128" s="21">
        <f t="shared" si="47"/>
        <v>24340</v>
      </c>
      <c r="J128" s="21">
        <v>15660</v>
      </c>
      <c r="K128" s="22">
        <f t="shared" si="48"/>
        <v>0</v>
      </c>
      <c r="L128" s="22">
        <f t="shared" si="49"/>
        <v>24340</v>
      </c>
      <c r="M128" s="21">
        <v>15660</v>
      </c>
      <c r="N128" s="21">
        <v>15660</v>
      </c>
      <c r="O128" s="22">
        <f t="shared" si="50"/>
        <v>0</v>
      </c>
    </row>
    <row r="129" spans="1:15" ht="15" customHeight="1">
      <c r="A129" s="5"/>
      <c r="B129" s="19" t="s">
        <v>216</v>
      </c>
      <c r="C129" s="20" t="s">
        <v>217</v>
      </c>
      <c r="D129" s="21">
        <v>0</v>
      </c>
      <c r="E129" s="21">
        <v>0</v>
      </c>
      <c r="F129" s="21">
        <v>0</v>
      </c>
      <c r="G129" s="21">
        <f t="shared" si="46"/>
        <v>0</v>
      </c>
      <c r="H129" s="21">
        <v>0</v>
      </c>
      <c r="I129" s="21">
        <f t="shared" si="47"/>
        <v>0</v>
      </c>
      <c r="J129" s="21">
        <v>0</v>
      </c>
      <c r="K129" s="22">
        <f t="shared" si="48"/>
        <v>0</v>
      </c>
      <c r="L129" s="22">
        <f t="shared" si="49"/>
        <v>0</v>
      </c>
      <c r="M129" s="21">
        <v>0</v>
      </c>
      <c r="N129" s="21">
        <v>0</v>
      </c>
      <c r="O129" s="22">
        <f t="shared" si="50"/>
        <v>0</v>
      </c>
    </row>
    <row r="130" spans="1:15" ht="15" customHeight="1">
      <c r="A130" s="5"/>
      <c r="B130" s="19" t="s">
        <v>218</v>
      </c>
      <c r="C130" s="20" t="s">
        <v>219</v>
      </c>
      <c r="D130" s="21">
        <v>50000</v>
      </c>
      <c r="E130" s="21">
        <v>0</v>
      </c>
      <c r="F130" s="21">
        <v>0</v>
      </c>
      <c r="G130" s="21">
        <f t="shared" si="46"/>
        <v>50000</v>
      </c>
      <c r="H130" s="21">
        <v>39322.4</v>
      </c>
      <c r="I130" s="21">
        <f t="shared" si="47"/>
        <v>10677.599999999999</v>
      </c>
      <c r="J130" s="21">
        <v>9322.4</v>
      </c>
      <c r="K130" s="22">
        <f t="shared" si="48"/>
        <v>30000</v>
      </c>
      <c r="L130" s="22">
        <f t="shared" si="49"/>
        <v>40677.6</v>
      </c>
      <c r="M130" s="21">
        <v>9322.4</v>
      </c>
      <c r="N130" s="21">
        <v>9322.4</v>
      </c>
      <c r="O130" s="22">
        <f t="shared" si="50"/>
        <v>0</v>
      </c>
    </row>
    <row r="131" spans="1:15" ht="15" customHeight="1">
      <c r="A131" s="5"/>
      <c r="B131" s="19" t="s">
        <v>220</v>
      </c>
      <c r="C131" s="20" t="s">
        <v>221</v>
      </c>
      <c r="D131" s="21">
        <v>0</v>
      </c>
      <c r="E131" s="21">
        <v>0</v>
      </c>
      <c r="F131" s="21">
        <v>0</v>
      </c>
      <c r="G131" s="21">
        <f t="shared" si="46"/>
        <v>0</v>
      </c>
      <c r="H131" s="21">
        <v>0</v>
      </c>
      <c r="I131" s="21">
        <f t="shared" si="47"/>
        <v>0</v>
      </c>
      <c r="J131" s="21">
        <v>0</v>
      </c>
      <c r="K131" s="22">
        <f t="shared" si="48"/>
        <v>0</v>
      </c>
      <c r="L131" s="22">
        <f t="shared" si="49"/>
        <v>0</v>
      </c>
      <c r="M131" s="21">
        <v>0</v>
      </c>
      <c r="N131" s="21">
        <v>0</v>
      </c>
      <c r="O131" s="22">
        <f t="shared" si="50"/>
        <v>0</v>
      </c>
    </row>
    <row r="132" spans="1:15" ht="15" customHeight="1">
      <c r="A132" s="5"/>
      <c r="B132" s="23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25.5">
      <c r="A133" s="5"/>
      <c r="B133" s="13" t="s">
        <v>222</v>
      </c>
      <c r="C133" s="14" t="s">
        <v>223</v>
      </c>
      <c r="D133" s="18">
        <f aca="true" t="shared" si="51" ref="D133:O133">SUBTOTAL(9,D134:D146)</f>
        <v>23905000</v>
      </c>
      <c r="E133" s="18">
        <f t="shared" si="51"/>
        <v>803746</v>
      </c>
      <c r="F133" s="18">
        <f t="shared" si="51"/>
        <v>6928501.47</v>
      </c>
      <c r="G133" s="18">
        <f t="shared" si="51"/>
        <v>30029755.47</v>
      </c>
      <c r="H133" s="18">
        <f t="shared" si="51"/>
        <v>14725739.029999997</v>
      </c>
      <c r="I133" s="18">
        <f t="shared" si="51"/>
        <v>15304016.440000001</v>
      </c>
      <c r="J133" s="18">
        <f t="shared" si="51"/>
        <v>5917904.3</v>
      </c>
      <c r="K133" s="18">
        <f t="shared" si="51"/>
        <v>8807834.73</v>
      </c>
      <c r="L133" s="18">
        <f t="shared" si="51"/>
        <v>24111851.169999998</v>
      </c>
      <c r="M133" s="18">
        <f t="shared" si="51"/>
        <v>5917904.3</v>
      </c>
      <c r="N133" s="18">
        <f t="shared" si="51"/>
        <v>4812293.970000001</v>
      </c>
      <c r="O133" s="18">
        <f t="shared" si="51"/>
        <v>1105610.3299999996</v>
      </c>
    </row>
    <row r="134" spans="1:15" ht="15" customHeight="1">
      <c r="A134" s="5"/>
      <c r="B134" s="19" t="s">
        <v>224</v>
      </c>
      <c r="C134" s="20" t="s">
        <v>225</v>
      </c>
      <c r="D134" s="21">
        <v>2000000</v>
      </c>
      <c r="E134" s="21">
        <v>142200</v>
      </c>
      <c r="F134" s="21">
        <v>4238409.47</v>
      </c>
      <c r="G134" s="21">
        <f aca="true" t="shared" si="52" ref="G134:G145">D134-E134+F134</f>
        <v>6096209.47</v>
      </c>
      <c r="H134" s="21">
        <v>4732311.949999999</v>
      </c>
      <c r="I134" s="21">
        <f aca="true" t="shared" si="53" ref="I134:I145">G134-H134</f>
        <v>1363897.5200000005</v>
      </c>
      <c r="J134" s="21">
        <v>3784583.9299999997</v>
      </c>
      <c r="K134" s="22">
        <f aca="true" t="shared" si="54" ref="K134:K145">H134-J134</f>
        <v>947728.0199999996</v>
      </c>
      <c r="L134" s="22">
        <f aca="true" t="shared" si="55" ref="L134:L145">G134-J134</f>
        <v>2311625.54</v>
      </c>
      <c r="M134" s="21">
        <v>3784583.9299999997</v>
      </c>
      <c r="N134" s="21">
        <v>2787783.92</v>
      </c>
      <c r="O134" s="22">
        <f aca="true" t="shared" si="56" ref="O134:O145">J134-N134</f>
        <v>996800.0099999998</v>
      </c>
    </row>
    <row r="135" spans="1:15" ht="15" customHeight="1">
      <c r="A135" s="5"/>
      <c r="B135" s="19" t="s">
        <v>226</v>
      </c>
      <c r="C135" s="20" t="s">
        <v>227</v>
      </c>
      <c r="D135" s="21">
        <v>0</v>
      </c>
      <c r="E135" s="21">
        <v>0</v>
      </c>
      <c r="F135" s="21">
        <v>0</v>
      </c>
      <c r="G135" s="21">
        <f t="shared" si="52"/>
        <v>0</v>
      </c>
      <c r="H135" s="21">
        <v>0</v>
      </c>
      <c r="I135" s="21">
        <f t="shared" si="53"/>
        <v>0</v>
      </c>
      <c r="J135" s="21">
        <v>0</v>
      </c>
      <c r="K135" s="22">
        <f t="shared" si="54"/>
        <v>0</v>
      </c>
      <c r="L135" s="22">
        <f t="shared" si="55"/>
        <v>0</v>
      </c>
      <c r="M135" s="21">
        <v>0</v>
      </c>
      <c r="N135" s="21">
        <v>0</v>
      </c>
      <c r="O135" s="22">
        <f t="shared" si="56"/>
        <v>0</v>
      </c>
    </row>
    <row r="136" spans="1:15" ht="15" customHeight="1">
      <c r="A136" s="5"/>
      <c r="B136" s="19" t="s">
        <v>228</v>
      </c>
      <c r="C136" s="20" t="s">
        <v>229</v>
      </c>
      <c r="D136" s="21">
        <v>750000</v>
      </c>
      <c r="E136" s="21">
        <v>313566</v>
      </c>
      <c r="F136" s="21">
        <v>2248112</v>
      </c>
      <c r="G136" s="21">
        <f t="shared" si="52"/>
        <v>2684546</v>
      </c>
      <c r="H136" s="21">
        <v>2126636.74</v>
      </c>
      <c r="I136" s="21">
        <f t="shared" si="53"/>
        <v>557909.2599999998</v>
      </c>
      <c r="J136" s="21">
        <v>457166.62</v>
      </c>
      <c r="K136" s="22">
        <f t="shared" si="54"/>
        <v>1669470.12</v>
      </c>
      <c r="L136" s="22">
        <f t="shared" si="55"/>
        <v>2227379.38</v>
      </c>
      <c r="M136" s="21">
        <v>457166.62</v>
      </c>
      <c r="N136" s="21">
        <v>378059.26</v>
      </c>
      <c r="O136" s="22">
        <f t="shared" si="56"/>
        <v>79107.35999999999</v>
      </c>
    </row>
    <row r="137" spans="1:15" ht="15" customHeight="1">
      <c r="A137" s="5"/>
      <c r="B137" s="19" t="s">
        <v>230</v>
      </c>
      <c r="C137" s="20" t="s">
        <v>231</v>
      </c>
      <c r="D137" s="21">
        <v>200000</v>
      </c>
      <c r="E137" s="21">
        <v>0</v>
      </c>
      <c r="F137" s="21">
        <v>0</v>
      </c>
      <c r="G137" s="21">
        <f t="shared" si="52"/>
        <v>200000</v>
      </c>
      <c r="H137" s="21">
        <v>122960</v>
      </c>
      <c r="I137" s="21">
        <f t="shared" si="53"/>
        <v>77040</v>
      </c>
      <c r="J137" s="21">
        <v>122960</v>
      </c>
      <c r="K137" s="22">
        <f t="shared" si="54"/>
        <v>0</v>
      </c>
      <c r="L137" s="22">
        <f t="shared" si="55"/>
        <v>77040</v>
      </c>
      <c r="M137" s="21">
        <v>122960</v>
      </c>
      <c r="N137" s="21">
        <v>122960</v>
      </c>
      <c r="O137" s="22">
        <f t="shared" si="56"/>
        <v>0</v>
      </c>
    </row>
    <row r="138" spans="1:15" ht="15" customHeight="1">
      <c r="A138" s="5"/>
      <c r="B138" s="19" t="s">
        <v>232</v>
      </c>
      <c r="C138" s="20" t="s">
        <v>233</v>
      </c>
      <c r="D138" s="21">
        <v>400000</v>
      </c>
      <c r="E138" s="21">
        <v>0</v>
      </c>
      <c r="F138" s="21">
        <v>0</v>
      </c>
      <c r="G138" s="21">
        <f t="shared" si="52"/>
        <v>400000</v>
      </c>
      <c r="H138" s="21">
        <v>80126.6</v>
      </c>
      <c r="I138" s="21">
        <f t="shared" si="53"/>
        <v>319873.4</v>
      </c>
      <c r="J138" s="21">
        <v>80126.6</v>
      </c>
      <c r="K138" s="22">
        <f t="shared" si="54"/>
        <v>0</v>
      </c>
      <c r="L138" s="22">
        <f t="shared" si="55"/>
        <v>319873.4</v>
      </c>
      <c r="M138" s="21">
        <v>80126.6</v>
      </c>
      <c r="N138" s="21">
        <v>80126.6</v>
      </c>
      <c r="O138" s="22">
        <f t="shared" si="56"/>
        <v>0</v>
      </c>
    </row>
    <row r="139" spans="1:15" ht="15" customHeight="1">
      <c r="A139" s="5"/>
      <c r="B139" s="19" t="s">
        <v>234</v>
      </c>
      <c r="C139" s="20" t="s">
        <v>235</v>
      </c>
      <c r="D139" s="21">
        <v>15000000</v>
      </c>
      <c r="E139" s="21">
        <v>0</v>
      </c>
      <c r="F139" s="21">
        <v>0</v>
      </c>
      <c r="G139" s="21">
        <f t="shared" si="52"/>
        <v>15000000</v>
      </c>
      <c r="H139" s="21">
        <v>3487269.86</v>
      </c>
      <c r="I139" s="21">
        <f t="shared" si="53"/>
        <v>11512730.14</v>
      </c>
      <c r="J139" s="21">
        <v>0</v>
      </c>
      <c r="K139" s="22">
        <f t="shared" si="54"/>
        <v>3487269.86</v>
      </c>
      <c r="L139" s="22">
        <f t="shared" si="55"/>
        <v>15000000</v>
      </c>
      <c r="M139" s="21">
        <v>0</v>
      </c>
      <c r="N139" s="21">
        <v>0</v>
      </c>
      <c r="O139" s="22">
        <f t="shared" si="56"/>
        <v>0</v>
      </c>
    </row>
    <row r="140" spans="1:15" ht="15" customHeight="1">
      <c r="A140" s="5"/>
      <c r="B140" s="19" t="s">
        <v>236</v>
      </c>
      <c r="C140" s="20" t="s">
        <v>237</v>
      </c>
      <c r="D140" s="21">
        <v>5000</v>
      </c>
      <c r="E140" s="21">
        <v>0</v>
      </c>
      <c r="F140" s="21">
        <v>0</v>
      </c>
      <c r="G140" s="21">
        <f t="shared" si="52"/>
        <v>5000</v>
      </c>
      <c r="H140" s="21">
        <v>0</v>
      </c>
      <c r="I140" s="21">
        <f t="shared" si="53"/>
        <v>5000</v>
      </c>
      <c r="J140" s="21">
        <v>0</v>
      </c>
      <c r="K140" s="22">
        <f t="shared" si="54"/>
        <v>0</v>
      </c>
      <c r="L140" s="22">
        <f t="shared" si="55"/>
        <v>5000</v>
      </c>
      <c r="M140" s="21">
        <v>0</v>
      </c>
      <c r="N140" s="21">
        <v>0</v>
      </c>
      <c r="O140" s="22">
        <f t="shared" si="56"/>
        <v>0</v>
      </c>
    </row>
    <row r="141" spans="1:15" ht="15" customHeight="1">
      <c r="A141" s="5"/>
      <c r="B141" s="19" t="s">
        <v>238</v>
      </c>
      <c r="C141" s="20" t="s">
        <v>239</v>
      </c>
      <c r="D141" s="21">
        <v>50000</v>
      </c>
      <c r="E141" s="21">
        <v>0</v>
      </c>
      <c r="F141" s="21">
        <v>0</v>
      </c>
      <c r="G141" s="21">
        <f t="shared" si="52"/>
        <v>50000</v>
      </c>
      <c r="H141" s="21">
        <v>3027.6</v>
      </c>
      <c r="I141" s="21">
        <f t="shared" si="53"/>
        <v>46972.4</v>
      </c>
      <c r="J141" s="21">
        <v>3027.6</v>
      </c>
      <c r="K141" s="22">
        <f t="shared" si="54"/>
        <v>0</v>
      </c>
      <c r="L141" s="22">
        <f t="shared" si="55"/>
        <v>46972.4</v>
      </c>
      <c r="M141" s="21">
        <v>3027.6</v>
      </c>
      <c r="N141" s="21">
        <v>3027.6</v>
      </c>
      <c r="O141" s="22">
        <f t="shared" si="56"/>
        <v>0</v>
      </c>
    </row>
    <row r="142" spans="1:15" ht="15" customHeight="1">
      <c r="A142" s="5"/>
      <c r="B142" s="19" t="s">
        <v>240</v>
      </c>
      <c r="C142" s="20" t="s">
        <v>241</v>
      </c>
      <c r="D142" s="21">
        <v>100000</v>
      </c>
      <c r="E142" s="21">
        <v>7000</v>
      </c>
      <c r="F142" s="21">
        <v>7000</v>
      </c>
      <c r="G142" s="21">
        <f t="shared" si="52"/>
        <v>100000</v>
      </c>
      <c r="H142" s="21">
        <v>11969.24</v>
      </c>
      <c r="I142" s="21">
        <f t="shared" si="53"/>
        <v>88030.76</v>
      </c>
      <c r="J142" s="21">
        <v>11969.24</v>
      </c>
      <c r="K142" s="22">
        <f t="shared" si="54"/>
        <v>0</v>
      </c>
      <c r="L142" s="22">
        <f t="shared" si="55"/>
        <v>88030.76</v>
      </c>
      <c r="M142" s="21">
        <v>11969.24</v>
      </c>
      <c r="N142" s="21">
        <v>11969.24</v>
      </c>
      <c r="O142" s="22">
        <f t="shared" si="56"/>
        <v>0</v>
      </c>
    </row>
    <row r="143" spans="1:15" ht="15" customHeight="1">
      <c r="A143" s="5"/>
      <c r="B143" s="19" t="s">
        <v>242</v>
      </c>
      <c r="C143" s="20" t="s">
        <v>243</v>
      </c>
      <c r="D143" s="21">
        <v>200000</v>
      </c>
      <c r="E143" s="21">
        <v>0</v>
      </c>
      <c r="F143" s="21">
        <v>0</v>
      </c>
      <c r="G143" s="21">
        <f t="shared" si="52"/>
        <v>200000</v>
      </c>
      <c r="H143" s="21">
        <v>1737.68</v>
      </c>
      <c r="I143" s="21">
        <f t="shared" si="53"/>
        <v>198262.32</v>
      </c>
      <c r="J143" s="21">
        <v>1737.68</v>
      </c>
      <c r="K143" s="22">
        <f t="shared" si="54"/>
        <v>0</v>
      </c>
      <c r="L143" s="22">
        <f t="shared" si="55"/>
        <v>198262.32</v>
      </c>
      <c r="M143" s="21">
        <v>1737.68</v>
      </c>
      <c r="N143" s="21">
        <v>1737.68</v>
      </c>
      <c r="O143" s="22">
        <f t="shared" si="56"/>
        <v>0</v>
      </c>
    </row>
    <row r="144" spans="1:15" ht="15" customHeight="1">
      <c r="A144" s="5"/>
      <c r="B144" s="19" t="s">
        <v>244</v>
      </c>
      <c r="C144" s="20" t="s">
        <v>245</v>
      </c>
      <c r="D144" s="21">
        <v>2200000</v>
      </c>
      <c r="E144" s="21">
        <v>0</v>
      </c>
      <c r="F144" s="21">
        <v>94000</v>
      </c>
      <c r="G144" s="21">
        <f t="shared" si="52"/>
        <v>2294000</v>
      </c>
      <c r="H144" s="21">
        <v>2269078.4</v>
      </c>
      <c r="I144" s="21">
        <f t="shared" si="53"/>
        <v>24921.600000000093</v>
      </c>
      <c r="J144" s="21">
        <v>728085.6000000001</v>
      </c>
      <c r="K144" s="22">
        <f t="shared" si="54"/>
        <v>1540992.7999999998</v>
      </c>
      <c r="L144" s="22">
        <f t="shared" si="55"/>
        <v>1565914.4</v>
      </c>
      <c r="M144" s="21">
        <v>728085.6000000001</v>
      </c>
      <c r="N144" s="21">
        <v>728085.6000000001</v>
      </c>
      <c r="O144" s="22">
        <f t="shared" si="56"/>
        <v>0</v>
      </c>
    </row>
    <row r="145" spans="1:15" ht="15" customHeight="1">
      <c r="A145" s="5"/>
      <c r="B145" s="19" t="s">
        <v>246</v>
      </c>
      <c r="C145" s="20" t="s">
        <v>247</v>
      </c>
      <c r="D145" s="21">
        <v>3000000</v>
      </c>
      <c r="E145" s="21">
        <v>340980</v>
      </c>
      <c r="F145" s="21">
        <v>340980</v>
      </c>
      <c r="G145" s="21">
        <f t="shared" si="52"/>
        <v>3000000</v>
      </c>
      <c r="H145" s="21">
        <v>1890620.96</v>
      </c>
      <c r="I145" s="21">
        <f t="shared" si="53"/>
        <v>1109379.04</v>
      </c>
      <c r="J145" s="21">
        <v>728247.03</v>
      </c>
      <c r="K145" s="22">
        <f t="shared" si="54"/>
        <v>1162373.93</v>
      </c>
      <c r="L145" s="22">
        <f t="shared" si="55"/>
        <v>2271752.9699999997</v>
      </c>
      <c r="M145" s="21">
        <v>728247.03</v>
      </c>
      <c r="N145" s="21">
        <v>698544.0700000001</v>
      </c>
      <c r="O145" s="22">
        <f t="shared" si="56"/>
        <v>29702.959999999963</v>
      </c>
    </row>
    <row r="146" spans="1:15" ht="15" customHeight="1">
      <c r="A146" s="5"/>
      <c r="B146" s="23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 customHeight="1">
      <c r="A147" s="5"/>
      <c r="B147" s="13" t="s">
        <v>248</v>
      </c>
      <c r="C147" s="14" t="s">
        <v>249</v>
      </c>
      <c r="D147" s="18">
        <f aca="true" t="shared" si="57" ref="D147:O147">SUBTOTAL(9,D148:D152)</f>
        <v>2520000</v>
      </c>
      <c r="E147" s="18">
        <f t="shared" si="57"/>
        <v>0</v>
      </c>
      <c r="F147" s="18">
        <f t="shared" si="57"/>
        <v>0</v>
      </c>
      <c r="G147" s="18">
        <f t="shared" si="57"/>
        <v>2520000</v>
      </c>
      <c r="H147" s="18">
        <f t="shared" si="57"/>
        <v>1602085.7599999998</v>
      </c>
      <c r="I147" s="18">
        <f t="shared" si="57"/>
        <v>917914.2400000001</v>
      </c>
      <c r="J147" s="18">
        <f t="shared" si="57"/>
        <v>1602085.7599999998</v>
      </c>
      <c r="K147" s="18">
        <f t="shared" si="57"/>
        <v>0</v>
      </c>
      <c r="L147" s="18">
        <f t="shared" si="57"/>
        <v>917914.2400000001</v>
      </c>
      <c r="M147" s="18">
        <f t="shared" si="57"/>
        <v>1602085.7599999998</v>
      </c>
      <c r="N147" s="18">
        <f t="shared" si="57"/>
        <v>1602085.7599999998</v>
      </c>
      <c r="O147" s="18">
        <f t="shared" si="57"/>
        <v>0</v>
      </c>
    </row>
    <row r="148" spans="1:15" ht="15" customHeight="1">
      <c r="A148" s="5"/>
      <c r="B148" s="19" t="s">
        <v>250</v>
      </c>
      <c r="C148" s="20" t="s">
        <v>251</v>
      </c>
      <c r="D148" s="21">
        <v>15000</v>
      </c>
      <c r="E148" s="21">
        <v>0</v>
      </c>
      <c r="F148" s="21">
        <v>0</v>
      </c>
      <c r="G148" s="21">
        <f>D148-E148+F148</f>
        <v>15000</v>
      </c>
      <c r="H148" s="21">
        <v>1469.9199999999998</v>
      </c>
      <c r="I148" s="21">
        <f>G148-H148</f>
        <v>13530.08</v>
      </c>
      <c r="J148" s="21">
        <v>1469.9199999999998</v>
      </c>
      <c r="K148" s="22">
        <f>H148-J148</f>
        <v>0</v>
      </c>
      <c r="L148" s="22">
        <f>G148-J148</f>
        <v>13530.08</v>
      </c>
      <c r="M148" s="21">
        <v>1469.9199999999998</v>
      </c>
      <c r="N148" s="21">
        <v>1469.9199999999998</v>
      </c>
      <c r="O148" s="22">
        <f>J148-N148</f>
        <v>0</v>
      </c>
    </row>
    <row r="149" spans="1:15" ht="15" customHeight="1">
      <c r="A149" s="5"/>
      <c r="B149" s="19" t="s">
        <v>252</v>
      </c>
      <c r="C149" s="20" t="s">
        <v>253</v>
      </c>
      <c r="D149" s="21">
        <v>2500000</v>
      </c>
      <c r="E149" s="21">
        <v>0</v>
      </c>
      <c r="F149" s="21">
        <v>0</v>
      </c>
      <c r="G149" s="21">
        <f>D149-E149+F149</f>
        <v>2500000</v>
      </c>
      <c r="H149" s="21">
        <v>1600615.8399999999</v>
      </c>
      <c r="I149" s="21">
        <f>G149-H149</f>
        <v>899384.1600000001</v>
      </c>
      <c r="J149" s="21">
        <v>1600615.8399999999</v>
      </c>
      <c r="K149" s="22">
        <f>H149-J149</f>
        <v>0</v>
      </c>
      <c r="L149" s="22">
        <f>G149-J149</f>
        <v>899384.1600000001</v>
      </c>
      <c r="M149" s="21">
        <v>1600615.8399999999</v>
      </c>
      <c r="N149" s="21">
        <v>1600615.8399999999</v>
      </c>
      <c r="O149" s="22">
        <f>J149-N149</f>
        <v>0</v>
      </c>
    </row>
    <row r="150" spans="1:15" ht="15" customHeight="1">
      <c r="A150" s="5"/>
      <c r="B150" s="19" t="s">
        <v>254</v>
      </c>
      <c r="C150" s="20" t="s">
        <v>255</v>
      </c>
      <c r="D150" s="21">
        <v>0</v>
      </c>
      <c r="E150" s="21">
        <v>0</v>
      </c>
      <c r="F150" s="21">
        <v>0</v>
      </c>
      <c r="G150" s="21">
        <f>D150-E150+F150</f>
        <v>0</v>
      </c>
      <c r="H150" s="21">
        <v>0</v>
      </c>
      <c r="I150" s="21">
        <f>G150-H150</f>
        <v>0</v>
      </c>
      <c r="J150" s="21">
        <v>0</v>
      </c>
      <c r="K150" s="22">
        <f>H150-J150</f>
        <v>0</v>
      </c>
      <c r="L150" s="22">
        <f>G150-J150</f>
        <v>0</v>
      </c>
      <c r="M150" s="21">
        <v>0</v>
      </c>
      <c r="N150" s="21">
        <v>0</v>
      </c>
      <c r="O150" s="22">
        <f>J150-N150</f>
        <v>0</v>
      </c>
    </row>
    <row r="151" spans="1:15" ht="15" customHeight="1">
      <c r="A151" s="5"/>
      <c r="B151" s="19" t="s">
        <v>256</v>
      </c>
      <c r="C151" s="20" t="s">
        <v>257</v>
      </c>
      <c r="D151" s="21">
        <v>5000</v>
      </c>
      <c r="E151" s="21">
        <v>0</v>
      </c>
      <c r="F151" s="21">
        <v>0</v>
      </c>
      <c r="G151" s="21">
        <f>D151-E151+F151</f>
        <v>5000</v>
      </c>
      <c r="H151" s="21">
        <v>0</v>
      </c>
      <c r="I151" s="21">
        <f>G151-H151</f>
        <v>5000</v>
      </c>
      <c r="J151" s="21">
        <v>0</v>
      </c>
      <c r="K151" s="22">
        <f>H151-J151</f>
        <v>0</v>
      </c>
      <c r="L151" s="22">
        <f>G151-J151</f>
        <v>5000</v>
      </c>
      <c r="M151" s="21">
        <v>0</v>
      </c>
      <c r="N151" s="21">
        <v>0</v>
      </c>
      <c r="O151" s="22">
        <f>J151-N151</f>
        <v>0</v>
      </c>
    </row>
    <row r="152" spans="1:15" ht="15" customHeight="1">
      <c r="A152" s="5"/>
      <c r="B152" s="23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25.5">
      <c r="A153" s="5"/>
      <c r="B153" s="13" t="s">
        <v>258</v>
      </c>
      <c r="C153" s="14" t="s">
        <v>259</v>
      </c>
      <c r="D153" s="18">
        <f aca="true" t="shared" si="58" ref="D153:O153">SUBTOTAL(9,D154:D163)</f>
        <v>16210000</v>
      </c>
      <c r="E153" s="18">
        <f t="shared" si="58"/>
        <v>300000</v>
      </c>
      <c r="F153" s="18">
        <f t="shared" si="58"/>
        <v>2500000</v>
      </c>
      <c r="G153" s="18">
        <f t="shared" si="58"/>
        <v>18410000</v>
      </c>
      <c r="H153" s="18">
        <f t="shared" si="58"/>
        <v>6511823.5</v>
      </c>
      <c r="I153" s="18">
        <f t="shared" si="58"/>
        <v>11898176.5</v>
      </c>
      <c r="J153" s="18">
        <f t="shared" si="58"/>
        <v>2965515.18</v>
      </c>
      <c r="K153" s="18">
        <f t="shared" si="58"/>
        <v>3546308.3200000003</v>
      </c>
      <c r="L153" s="18">
        <f t="shared" si="58"/>
        <v>15444484.82</v>
      </c>
      <c r="M153" s="18">
        <f t="shared" si="58"/>
        <v>2886814.29</v>
      </c>
      <c r="N153" s="18">
        <f t="shared" si="58"/>
        <v>2667510.38</v>
      </c>
      <c r="O153" s="18">
        <f t="shared" si="58"/>
        <v>298004.79999999993</v>
      </c>
    </row>
    <row r="154" spans="1:15" ht="15" customHeight="1">
      <c r="A154" s="5"/>
      <c r="B154" s="19" t="s">
        <v>260</v>
      </c>
      <c r="C154" s="20" t="s">
        <v>261</v>
      </c>
      <c r="D154" s="21">
        <v>1800000</v>
      </c>
      <c r="E154" s="21">
        <v>300000</v>
      </c>
      <c r="F154" s="21">
        <v>300000</v>
      </c>
      <c r="G154" s="21">
        <f aca="true" t="shared" si="59" ref="G154:G162">D154-E154+F154</f>
        <v>1800000</v>
      </c>
      <c r="H154" s="21">
        <v>1000739.95</v>
      </c>
      <c r="I154" s="21">
        <f aca="true" t="shared" si="60" ref="I154:I162">G154-H154</f>
        <v>799260.05</v>
      </c>
      <c r="J154" s="21">
        <v>754770.95</v>
      </c>
      <c r="K154" s="22">
        <f aca="true" t="shared" si="61" ref="K154:K162">H154-J154</f>
        <v>245969</v>
      </c>
      <c r="L154" s="22">
        <f aca="true" t="shared" si="62" ref="L154:L162">G154-J154</f>
        <v>1045229.05</v>
      </c>
      <c r="M154" s="21">
        <v>754770.95</v>
      </c>
      <c r="N154" s="21">
        <v>745780.95</v>
      </c>
      <c r="O154" s="22">
        <f aca="true" t="shared" si="63" ref="O154:O162">J154-N154</f>
        <v>8990</v>
      </c>
    </row>
    <row r="155" spans="1:15" ht="15" customHeight="1">
      <c r="A155" s="5"/>
      <c r="B155" s="19" t="s">
        <v>262</v>
      </c>
      <c r="C155" s="20" t="s">
        <v>263</v>
      </c>
      <c r="D155" s="21">
        <v>50000</v>
      </c>
      <c r="E155" s="21">
        <v>0</v>
      </c>
      <c r="F155" s="21">
        <v>0</v>
      </c>
      <c r="G155" s="21">
        <f t="shared" si="59"/>
        <v>50000</v>
      </c>
      <c r="H155" s="21">
        <v>3282.8</v>
      </c>
      <c r="I155" s="21">
        <f t="shared" si="60"/>
        <v>46717.2</v>
      </c>
      <c r="J155" s="21">
        <v>3282.8</v>
      </c>
      <c r="K155" s="22">
        <f t="shared" si="61"/>
        <v>0</v>
      </c>
      <c r="L155" s="22">
        <f t="shared" si="62"/>
        <v>46717.2</v>
      </c>
      <c r="M155" s="21">
        <v>3282.8</v>
      </c>
      <c r="N155" s="21">
        <v>3282.8</v>
      </c>
      <c r="O155" s="22">
        <f t="shared" si="63"/>
        <v>0</v>
      </c>
    </row>
    <row r="156" spans="1:15" ht="15" customHeight="1">
      <c r="A156" s="5"/>
      <c r="B156" s="19" t="s">
        <v>264</v>
      </c>
      <c r="C156" s="20" t="s">
        <v>265</v>
      </c>
      <c r="D156" s="21">
        <v>2500000</v>
      </c>
      <c r="E156" s="21">
        <v>0</v>
      </c>
      <c r="F156" s="21">
        <v>2200000</v>
      </c>
      <c r="G156" s="21">
        <f t="shared" si="59"/>
        <v>4700000</v>
      </c>
      <c r="H156" s="21">
        <v>1954661.71</v>
      </c>
      <c r="I156" s="21">
        <f t="shared" si="60"/>
        <v>2745338.29</v>
      </c>
      <c r="J156" s="21">
        <v>105293.54999999999</v>
      </c>
      <c r="K156" s="22">
        <f t="shared" si="61"/>
        <v>1849368.16</v>
      </c>
      <c r="L156" s="22">
        <f t="shared" si="62"/>
        <v>4594706.45</v>
      </c>
      <c r="M156" s="21">
        <v>105293.54999999999</v>
      </c>
      <c r="N156" s="21">
        <v>77776.68</v>
      </c>
      <c r="O156" s="22">
        <f t="shared" si="63"/>
        <v>27516.869999999995</v>
      </c>
    </row>
    <row r="157" spans="1:15" ht="15" customHeight="1">
      <c r="A157" s="5"/>
      <c r="B157" s="19" t="s">
        <v>266</v>
      </c>
      <c r="C157" s="20" t="s">
        <v>267</v>
      </c>
      <c r="D157" s="21">
        <v>130000</v>
      </c>
      <c r="E157" s="21">
        <v>0</v>
      </c>
      <c r="F157" s="21">
        <v>0</v>
      </c>
      <c r="G157" s="21">
        <f t="shared" si="59"/>
        <v>130000</v>
      </c>
      <c r="H157" s="21">
        <v>47652</v>
      </c>
      <c r="I157" s="21">
        <f t="shared" si="60"/>
        <v>82348</v>
      </c>
      <c r="J157" s="21">
        <v>14152</v>
      </c>
      <c r="K157" s="22">
        <f t="shared" si="61"/>
        <v>33500</v>
      </c>
      <c r="L157" s="22">
        <f t="shared" si="62"/>
        <v>115848</v>
      </c>
      <c r="M157" s="21">
        <v>14152</v>
      </c>
      <c r="N157" s="21">
        <v>0</v>
      </c>
      <c r="O157" s="22">
        <f t="shared" si="63"/>
        <v>14152</v>
      </c>
    </row>
    <row r="158" spans="1:15" ht="15" customHeight="1">
      <c r="A158" s="5"/>
      <c r="B158" s="19" t="s">
        <v>268</v>
      </c>
      <c r="C158" s="20" t="s">
        <v>269</v>
      </c>
      <c r="D158" s="21">
        <v>5800000</v>
      </c>
      <c r="E158" s="21">
        <v>0</v>
      </c>
      <c r="F158" s="21">
        <v>0</v>
      </c>
      <c r="G158" s="21">
        <f t="shared" si="59"/>
        <v>5800000</v>
      </c>
      <c r="H158" s="21">
        <v>1579740.3399999999</v>
      </c>
      <c r="I158" s="21">
        <f t="shared" si="60"/>
        <v>4220259.66</v>
      </c>
      <c r="J158" s="21">
        <v>1202469.14</v>
      </c>
      <c r="K158" s="22">
        <f t="shared" si="61"/>
        <v>377271.19999999995</v>
      </c>
      <c r="L158" s="22">
        <f t="shared" si="62"/>
        <v>4597530.86</v>
      </c>
      <c r="M158" s="21">
        <v>1123768.25</v>
      </c>
      <c r="N158" s="21">
        <v>962361.61</v>
      </c>
      <c r="O158" s="22">
        <f t="shared" si="63"/>
        <v>240107.5299999999</v>
      </c>
    </row>
    <row r="159" spans="1:15" ht="15" customHeight="1">
      <c r="A159" s="5"/>
      <c r="B159" s="19" t="s">
        <v>270</v>
      </c>
      <c r="C159" s="20" t="s">
        <v>271</v>
      </c>
      <c r="D159" s="21">
        <v>40000</v>
      </c>
      <c r="E159" s="21">
        <v>0</v>
      </c>
      <c r="F159" s="21">
        <v>0</v>
      </c>
      <c r="G159" s="21">
        <f t="shared" si="59"/>
        <v>40000</v>
      </c>
      <c r="H159" s="21">
        <v>0</v>
      </c>
      <c r="I159" s="21">
        <f t="shared" si="60"/>
        <v>40000</v>
      </c>
      <c r="J159" s="21">
        <v>0</v>
      </c>
      <c r="K159" s="22">
        <f t="shared" si="61"/>
        <v>0</v>
      </c>
      <c r="L159" s="22">
        <f t="shared" si="62"/>
        <v>40000</v>
      </c>
      <c r="M159" s="21">
        <v>0</v>
      </c>
      <c r="N159" s="21">
        <v>0</v>
      </c>
      <c r="O159" s="22">
        <f t="shared" si="63"/>
        <v>0</v>
      </c>
    </row>
    <row r="160" spans="1:15" ht="15" customHeight="1">
      <c r="A160" s="5"/>
      <c r="B160" s="19" t="s">
        <v>272</v>
      </c>
      <c r="C160" s="20" t="s">
        <v>273</v>
      </c>
      <c r="D160" s="21">
        <v>2000000</v>
      </c>
      <c r="E160" s="21">
        <v>0</v>
      </c>
      <c r="F160" s="21">
        <v>0</v>
      </c>
      <c r="G160" s="21">
        <f t="shared" si="59"/>
        <v>2000000</v>
      </c>
      <c r="H160" s="21">
        <v>525400.02</v>
      </c>
      <c r="I160" s="21">
        <f t="shared" si="60"/>
        <v>1474599.98</v>
      </c>
      <c r="J160" s="21">
        <v>485400.01999999996</v>
      </c>
      <c r="K160" s="22">
        <f t="shared" si="61"/>
        <v>40000.00000000006</v>
      </c>
      <c r="L160" s="22">
        <f t="shared" si="62"/>
        <v>1514599.98</v>
      </c>
      <c r="M160" s="21">
        <v>485400.01999999996</v>
      </c>
      <c r="N160" s="21">
        <v>485400.01999999996</v>
      </c>
      <c r="O160" s="22">
        <f t="shared" si="63"/>
        <v>0</v>
      </c>
    </row>
    <row r="161" spans="1:15" ht="15" customHeight="1">
      <c r="A161" s="5"/>
      <c r="B161" s="19" t="s">
        <v>274</v>
      </c>
      <c r="C161" s="20" t="s">
        <v>275</v>
      </c>
      <c r="D161" s="21">
        <v>2590000</v>
      </c>
      <c r="E161" s="21">
        <v>0</v>
      </c>
      <c r="F161" s="21">
        <v>0</v>
      </c>
      <c r="G161" s="21">
        <f t="shared" si="59"/>
        <v>2590000</v>
      </c>
      <c r="H161" s="21">
        <v>704346.6799999999</v>
      </c>
      <c r="I161" s="21">
        <f t="shared" si="60"/>
        <v>1885653.32</v>
      </c>
      <c r="J161" s="21">
        <v>191346.72</v>
      </c>
      <c r="K161" s="22">
        <f t="shared" si="61"/>
        <v>512999.95999999996</v>
      </c>
      <c r="L161" s="22">
        <f t="shared" si="62"/>
        <v>2398653.28</v>
      </c>
      <c r="M161" s="21">
        <v>191346.72</v>
      </c>
      <c r="N161" s="21">
        <v>184108.32</v>
      </c>
      <c r="O161" s="22">
        <f t="shared" si="63"/>
        <v>7238.399999999994</v>
      </c>
    </row>
    <row r="162" spans="1:15" ht="15" customHeight="1">
      <c r="A162" s="5"/>
      <c r="B162" s="19" t="s">
        <v>276</v>
      </c>
      <c r="C162" s="20" t="s">
        <v>277</v>
      </c>
      <c r="D162" s="21">
        <v>1300000</v>
      </c>
      <c r="E162" s="21">
        <v>0</v>
      </c>
      <c r="F162" s="21">
        <v>0</v>
      </c>
      <c r="G162" s="21">
        <f t="shared" si="59"/>
        <v>1300000</v>
      </c>
      <c r="H162" s="21">
        <v>696000</v>
      </c>
      <c r="I162" s="21">
        <f t="shared" si="60"/>
        <v>604000</v>
      </c>
      <c r="J162" s="21">
        <v>208800</v>
      </c>
      <c r="K162" s="22">
        <f t="shared" si="61"/>
        <v>487200</v>
      </c>
      <c r="L162" s="22">
        <f t="shared" si="62"/>
        <v>1091200</v>
      </c>
      <c r="M162" s="21">
        <v>208800</v>
      </c>
      <c r="N162" s="21">
        <v>208800</v>
      </c>
      <c r="O162" s="22">
        <f t="shared" si="63"/>
        <v>0</v>
      </c>
    </row>
    <row r="163" spans="1:15" ht="15" customHeight="1">
      <c r="A163" s="5"/>
      <c r="B163" s="23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5" customHeight="1">
      <c r="A164" s="5"/>
      <c r="B164" s="13" t="s">
        <v>278</v>
      </c>
      <c r="C164" s="14" t="s">
        <v>279</v>
      </c>
      <c r="D164" s="18">
        <f aca="true" t="shared" si="64" ref="D164:O164">SUBTOTAL(9,D165:D168)</f>
        <v>4310000</v>
      </c>
      <c r="E164" s="18">
        <f t="shared" si="64"/>
        <v>50000</v>
      </c>
      <c r="F164" s="18">
        <f t="shared" si="64"/>
        <v>50000</v>
      </c>
      <c r="G164" s="18">
        <f t="shared" si="64"/>
        <v>4310000</v>
      </c>
      <c r="H164" s="18">
        <f t="shared" si="64"/>
        <v>317984.06</v>
      </c>
      <c r="I164" s="18">
        <f t="shared" si="64"/>
        <v>3992015.94</v>
      </c>
      <c r="J164" s="18">
        <f t="shared" si="64"/>
        <v>155584.06</v>
      </c>
      <c r="K164" s="18">
        <f t="shared" si="64"/>
        <v>162400</v>
      </c>
      <c r="L164" s="18">
        <f t="shared" si="64"/>
        <v>4154415.94</v>
      </c>
      <c r="M164" s="18">
        <f t="shared" si="64"/>
        <v>155584.06</v>
      </c>
      <c r="N164" s="18">
        <f t="shared" si="64"/>
        <v>155584.06</v>
      </c>
      <c r="O164" s="18">
        <f t="shared" si="64"/>
        <v>0</v>
      </c>
    </row>
    <row r="165" spans="1:15" ht="15" customHeight="1">
      <c r="A165" s="5"/>
      <c r="B165" s="19" t="s">
        <v>280</v>
      </c>
      <c r="C165" s="20" t="s">
        <v>281</v>
      </c>
      <c r="D165" s="21">
        <v>4000000</v>
      </c>
      <c r="E165" s="21">
        <v>50000</v>
      </c>
      <c r="F165" s="21">
        <v>50000</v>
      </c>
      <c r="G165" s="21">
        <f>D165-E165+F165</f>
        <v>4000000</v>
      </c>
      <c r="H165" s="21">
        <v>62784.06</v>
      </c>
      <c r="I165" s="21">
        <f>G165-H165</f>
        <v>3937215.94</v>
      </c>
      <c r="J165" s="21">
        <v>62784.06</v>
      </c>
      <c r="K165" s="22">
        <f>H165-J165</f>
        <v>0</v>
      </c>
      <c r="L165" s="22">
        <f>G165-J165</f>
        <v>3937215.94</v>
      </c>
      <c r="M165" s="21">
        <v>62784.06</v>
      </c>
      <c r="N165" s="21">
        <v>62784.06</v>
      </c>
      <c r="O165" s="22">
        <f>J165-N165</f>
        <v>0</v>
      </c>
    </row>
    <row r="166" spans="1:15" ht="15" customHeight="1">
      <c r="A166" s="5"/>
      <c r="B166" s="19" t="s">
        <v>282</v>
      </c>
      <c r="C166" s="20" t="s">
        <v>283</v>
      </c>
      <c r="D166" s="21">
        <v>10000</v>
      </c>
      <c r="E166" s="21">
        <v>0</v>
      </c>
      <c r="F166" s="21">
        <v>0</v>
      </c>
      <c r="G166" s="21">
        <f>D166-E166+F166</f>
        <v>10000</v>
      </c>
      <c r="H166" s="21">
        <v>0</v>
      </c>
      <c r="I166" s="21">
        <f>G166-H166</f>
        <v>10000</v>
      </c>
      <c r="J166" s="21">
        <v>0</v>
      </c>
      <c r="K166" s="22">
        <f>H166-J166</f>
        <v>0</v>
      </c>
      <c r="L166" s="22">
        <f>G166-J166</f>
        <v>10000</v>
      </c>
      <c r="M166" s="21">
        <v>0</v>
      </c>
      <c r="N166" s="21">
        <v>0</v>
      </c>
      <c r="O166" s="22">
        <f>J166-N166</f>
        <v>0</v>
      </c>
    </row>
    <row r="167" spans="1:15" ht="15" customHeight="1">
      <c r="A167" s="5"/>
      <c r="B167" s="19" t="s">
        <v>284</v>
      </c>
      <c r="C167" s="20" t="s">
        <v>285</v>
      </c>
      <c r="D167" s="21">
        <v>300000</v>
      </c>
      <c r="E167" s="21">
        <v>0</v>
      </c>
      <c r="F167" s="21">
        <v>0</v>
      </c>
      <c r="G167" s="21">
        <f>D167-E167+F167</f>
        <v>300000</v>
      </c>
      <c r="H167" s="21">
        <v>255200</v>
      </c>
      <c r="I167" s="21">
        <f>G167-H167</f>
        <v>44800</v>
      </c>
      <c r="J167" s="21">
        <v>92800</v>
      </c>
      <c r="K167" s="22">
        <f>H167-J167</f>
        <v>162400</v>
      </c>
      <c r="L167" s="22">
        <f>G167-J167</f>
        <v>207200</v>
      </c>
      <c r="M167" s="21">
        <v>92800</v>
      </c>
      <c r="N167" s="21">
        <v>92800</v>
      </c>
      <c r="O167" s="22">
        <f>J167-N167</f>
        <v>0</v>
      </c>
    </row>
    <row r="168" spans="1:15" ht="15" customHeight="1">
      <c r="A168" s="5"/>
      <c r="B168" s="23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5" customHeight="1">
      <c r="A169" s="5"/>
      <c r="B169" s="13" t="s">
        <v>286</v>
      </c>
      <c r="C169" s="14" t="s">
        <v>287</v>
      </c>
      <c r="D169" s="18">
        <f aca="true" t="shared" si="65" ref="D169:O169">SUBTOTAL(9,D170:D175)</f>
        <v>7205000</v>
      </c>
      <c r="E169" s="18">
        <f t="shared" si="65"/>
        <v>0</v>
      </c>
      <c r="F169" s="18">
        <f t="shared" si="65"/>
        <v>0</v>
      </c>
      <c r="G169" s="18">
        <f t="shared" si="65"/>
        <v>7205000</v>
      </c>
      <c r="H169" s="18">
        <f t="shared" si="65"/>
        <v>2443920.8099999996</v>
      </c>
      <c r="I169" s="18">
        <f t="shared" si="65"/>
        <v>4761079.19</v>
      </c>
      <c r="J169" s="18">
        <f t="shared" si="65"/>
        <v>2423322.3699999996</v>
      </c>
      <c r="K169" s="18">
        <f t="shared" si="65"/>
        <v>20598.440000000002</v>
      </c>
      <c r="L169" s="18">
        <f t="shared" si="65"/>
        <v>4781677.630000001</v>
      </c>
      <c r="M169" s="18">
        <f t="shared" si="65"/>
        <v>2376948.3699999996</v>
      </c>
      <c r="N169" s="18">
        <f t="shared" si="65"/>
        <v>2242519</v>
      </c>
      <c r="O169" s="18">
        <f t="shared" si="65"/>
        <v>180803.36999999965</v>
      </c>
    </row>
    <row r="170" spans="1:15" ht="15" customHeight="1">
      <c r="A170" s="5"/>
      <c r="B170" s="19" t="s">
        <v>288</v>
      </c>
      <c r="C170" s="20" t="s">
        <v>289</v>
      </c>
      <c r="D170" s="21">
        <v>450000</v>
      </c>
      <c r="E170" s="21">
        <v>0</v>
      </c>
      <c r="F170" s="21">
        <v>0</v>
      </c>
      <c r="G170" s="21">
        <f>D170-E170+F170</f>
        <v>450000</v>
      </c>
      <c r="H170" s="21">
        <v>129970.44</v>
      </c>
      <c r="I170" s="21">
        <f>G170-H170</f>
        <v>320029.56</v>
      </c>
      <c r="J170" s="21">
        <v>111402</v>
      </c>
      <c r="K170" s="22">
        <f>H170-J170</f>
        <v>18568.440000000002</v>
      </c>
      <c r="L170" s="22">
        <f>G170-J170</f>
        <v>338598</v>
      </c>
      <c r="M170" s="21">
        <v>111402</v>
      </c>
      <c r="N170" s="21">
        <v>90065</v>
      </c>
      <c r="O170" s="22">
        <f>J170-N170</f>
        <v>21337</v>
      </c>
    </row>
    <row r="171" spans="1:15" ht="15" customHeight="1">
      <c r="A171" s="5"/>
      <c r="B171" s="19" t="s">
        <v>290</v>
      </c>
      <c r="C171" s="20" t="s">
        <v>291</v>
      </c>
      <c r="D171" s="21">
        <v>0</v>
      </c>
      <c r="E171" s="21">
        <v>0</v>
      </c>
      <c r="F171" s="21">
        <v>0</v>
      </c>
      <c r="G171" s="21">
        <f>D171-E171+F171</f>
        <v>0</v>
      </c>
      <c r="H171" s="21">
        <v>0</v>
      </c>
      <c r="I171" s="21">
        <f>G171-H171</f>
        <v>0</v>
      </c>
      <c r="J171" s="21">
        <v>0</v>
      </c>
      <c r="K171" s="22">
        <f>H171-J171</f>
        <v>0</v>
      </c>
      <c r="L171" s="22">
        <f>G171-J171</f>
        <v>0</v>
      </c>
      <c r="M171" s="21">
        <v>0</v>
      </c>
      <c r="N171" s="21">
        <v>0</v>
      </c>
      <c r="O171" s="22">
        <f>J171-N171</f>
        <v>0</v>
      </c>
    </row>
    <row r="172" spans="1:15" ht="15" customHeight="1">
      <c r="A172" s="5"/>
      <c r="B172" s="19" t="s">
        <v>292</v>
      </c>
      <c r="C172" s="20" t="s">
        <v>293</v>
      </c>
      <c r="D172" s="21">
        <v>255000</v>
      </c>
      <c r="E172" s="21">
        <v>0</v>
      </c>
      <c r="F172" s="21">
        <v>0</v>
      </c>
      <c r="G172" s="21">
        <f>D172-E172+F172</f>
        <v>255000</v>
      </c>
      <c r="H172" s="21">
        <v>27727.27</v>
      </c>
      <c r="I172" s="21">
        <f>G172-H172</f>
        <v>227272.73</v>
      </c>
      <c r="J172" s="21">
        <v>27727.27</v>
      </c>
      <c r="K172" s="22">
        <f>H172-J172</f>
        <v>0</v>
      </c>
      <c r="L172" s="22">
        <f>G172-J172</f>
        <v>227272.73</v>
      </c>
      <c r="M172" s="21">
        <v>27727.27</v>
      </c>
      <c r="N172" s="21">
        <v>25546.27</v>
      </c>
      <c r="O172" s="22">
        <f>J172-N172</f>
        <v>2181</v>
      </c>
    </row>
    <row r="173" spans="1:15" ht="15" customHeight="1">
      <c r="A173" s="5"/>
      <c r="B173" s="19" t="s">
        <v>294</v>
      </c>
      <c r="C173" s="20" t="s">
        <v>295</v>
      </c>
      <c r="D173" s="21">
        <v>6500000</v>
      </c>
      <c r="E173" s="21">
        <v>0</v>
      </c>
      <c r="F173" s="21">
        <v>0</v>
      </c>
      <c r="G173" s="21">
        <f>D173-E173+F173</f>
        <v>6500000</v>
      </c>
      <c r="H173" s="21">
        <v>2286223.0999999996</v>
      </c>
      <c r="I173" s="21">
        <f>G173-H173</f>
        <v>4213776.9</v>
      </c>
      <c r="J173" s="21">
        <v>2284193.0999999996</v>
      </c>
      <c r="K173" s="22">
        <f>H173-J173</f>
        <v>2030</v>
      </c>
      <c r="L173" s="22">
        <f>G173-J173</f>
        <v>4215806.9</v>
      </c>
      <c r="M173" s="21">
        <v>2237819.0999999996</v>
      </c>
      <c r="N173" s="21">
        <v>2126907.73</v>
      </c>
      <c r="O173" s="22">
        <f>J173-N173</f>
        <v>157285.36999999965</v>
      </c>
    </row>
    <row r="174" spans="1:15" ht="15" customHeight="1">
      <c r="A174" s="5"/>
      <c r="B174" s="19" t="s">
        <v>296</v>
      </c>
      <c r="C174" s="20" t="s">
        <v>297</v>
      </c>
      <c r="D174" s="21">
        <v>0</v>
      </c>
      <c r="E174" s="21">
        <v>0</v>
      </c>
      <c r="F174" s="21">
        <v>0</v>
      </c>
      <c r="G174" s="21">
        <f>D174-E174+F174</f>
        <v>0</v>
      </c>
      <c r="H174" s="21">
        <v>0</v>
      </c>
      <c r="I174" s="21">
        <f>G174-H174</f>
        <v>0</v>
      </c>
      <c r="J174" s="21">
        <v>0</v>
      </c>
      <c r="K174" s="22">
        <f>H174-J174</f>
        <v>0</v>
      </c>
      <c r="L174" s="22">
        <f>G174-J174</f>
        <v>0</v>
      </c>
      <c r="M174" s="21">
        <v>0</v>
      </c>
      <c r="N174" s="21">
        <v>0</v>
      </c>
      <c r="O174" s="22">
        <f>J174-N174</f>
        <v>0</v>
      </c>
    </row>
    <row r="175" spans="1:15" ht="15" customHeight="1">
      <c r="A175" s="5"/>
      <c r="B175" s="23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5" customHeight="1">
      <c r="A176" s="5"/>
      <c r="B176" s="13" t="s">
        <v>298</v>
      </c>
      <c r="C176" s="14" t="s">
        <v>299</v>
      </c>
      <c r="D176" s="18">
        <f aca="true" t="shared" si="66" ref="D176:O176">SUBTOTAL(9,D177:D180)</f>
        <v>1400000</v>
      </c>
      <c r="E176" s="18">
        <f t="shared" si="66"/>
        <v>0</v>
      </c>
      <c r="F176" s="18">
        <f t="shared" si="66"/>
        <v>0</v>
      </c>
      <c r="G176" s="18">
        <f t="shared" si="66"/>
        <v>1400000</v>
      </c>
      <c r="H176" s="18">
        <f t="shared" si="66"/>
        <v>131544</v>
      </c>
      <c r="I176" s="18">
        <f t="shared" si="66"/>
        <v>1268456</v>
      </c>
      <c r="J176" s="18">
        <f t="shared" si="66"/>
        <v>31544</v>
      </c>
      <c r="K176" s="18">
        <f t="shared" si="66"/>
        <v>100000</v>
      </c>
      <c r="L176" s="18">
        <f t="shared" si="66"/>
        <v>1368456</v>
      </c>
      <c r="M176" s="18">
        <f t="shared" si="66"/>
        <v>31544</v>
      </c>
      <c r="N176" s="18">
        <f t="shared" si="66"/>
        <v>31544</v>
      </c>
      <c r="O176" s="18">
        <f t="shared" si="66"/>
        <v>0</v>
      </c>
    </row>
    <row r="177" spans="1:15" ht="15" customHeight="1">
      <c r="A177" s="5"/>
      <c r="B177" s="19" t="s">
        <v>300</v>
      </c>
      <c r="C177" s="20" t="s">
        <v>301</v>
      </c>
      <c r="D177" s="21">
        <v>1100000</v>
      </c>
      <c r="E177" s="21">
        <v>0</v>
      </c>
      <c r="F177" s="21">
        <v>0</v>
      </c>
      <c r="G177" s="21">
        <f>D177-E177+F177</f>
        <v>1100000</v>
      </c>
      <c r="H177" s="21">
        <v>100000</v>
      </c>
      <c r="I177" s="21">
        <f>G177-H177</f>
        <v>1000000</v>
      </c>
      <c r="J177" s="21">
        <v>0</v>
      </c>
      <c r="K177" s="22">
        <f>H177-J177</f>
        <v>100000</v>
      </c>
      <c r="L177" s="22">
        <f>G177-J177</f>
        <v>1100000</v>
      </c>
      <c r="M177" s="21">
        <v>0</v>
      </c>
      <c r="N177" s="21">
        <v>0</v>
      </c>
      <c r="O177" s="22">
        <f>J177-N177</f>
        <v>0</v>
      </c>
    </row>
    <row r="178" spans="1:15" ht="15" customHeight="1">
      <c r="A178" s="5"/>
      <c r="B178" s="19" t="s">
        <v>302</v>
      </c>
      <c r="C178" s="20" t="s">
        <v>303</v>
      </c>
      <c r="D178" s="21">
        <v>300000</v>
      </c>
      <c r="E178" s="21">
        <v>0</v>
      </c>
      <c r="F178" s="21">
        <v>0</v>
      </c>
      <c r="G178" s="21">
        <f>D178-E178+F178</f>
        <v>300000</v>
      </c>
      <c r="H178" s="21">
        <v>31544</v>
      </c>
      <c r="I178" s="21">
        <f>G178-H178</f>
        <v>268456</v>
      </c>
      <c r="J178" s="21">
        <v>31544</v>
      </c>
      <c r="K178" s="22">
        <f>H178-J178</f>
        <v>0</v>
      </c>
      <c r="L178" s="22">
        <f>G178-J178</f>
        <v>268456</v>
      </c>
      <c r="M178" s="21">
        <v>31544</v>
      </c>
      <c r="N178" s="21">
        <v>31544</v>
      </c>
      <c r="O178" s="22">
        <f>J178-N178</f>
        <v>0</v>
      </c>
    </row>
    <row r="179" spans="1:15" ht="15" customHeight="1">
      <c r="A179" s="5"/>
      <c r="B179" s="19" t="s">
        <v>304</v>
      </c>
      <c r="C179" s="20" t="s">
        <v>305</v>
      </c>
      <c r="D179" s="21">
        <v>0</v>
      </c>
      <c r="E179" s="21">
        <v>0</v>
      </c>
      <c r="F179" s="21">
        <v>0</v>
      </c>
      <c r="G179" s="21">
        <f>D179-E179+F179</f>
        <v>0</v>
      </c>
      <c r="H179" s="21">
        <v>0</v>
      </c>
      <c r="I179" s="21">
        <f>G179-H179</f>
        <v>0</v>
      </c>
      <c r="J179" s="21">
        <v>0</v>
      </c>
      <c r="K179" s="22">
        <f>H179-J179</f>
        <v>0</v>
      </c>
      <c r="L179" s="22">
        <f>G179-J179</f>
        <v>0</v>
      </c>
      <c r="M179" s="21">
        <v>0</v>
      </c>
      <c r="N179" s="21">
        <v>0</v>
      </c>
      <c r="O179" s="22">
        <f>J179-N179</f>
        <v>0</v>
      </c>
    </row>
    <row r="180" spans="1:15" ht="15" customHeight="1">
      <c r="A180" s="5"/>
      <c r="B180" s="23"/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5" customHeight="1">
      <c r="A181" s="5"/>
      <c r="B181" s="13" t="s">
        <v>306</v>
      </c>
      <c r="C181" s="14" t="s">
        <v>307</v>
      </c>
      <c r="D181" s="18">
        <f aca="true" t="shared" si="67" ref="D181:O181">SUBTOTAL(9,D182:D188)</f>
        <v>811928480</v>
      </c>
      <c r="E181" s="18">
        <f t="shared" si="67"/>
        <v>12079290.469999999</v>
      </c>
      <c r="F181" s="18">
        <f t="shared" si="67"/>
        <v>17781170.11</v>
      </c>
      <c r="G181" s="18">
        <f t="shared" si="67"/>
        <v>817630359.64</v>
      </c>
      <c r="H181" s="18">
        <f t="shared" si="67"/>
        <v>274727556.05</v>
      </c>
      <c r="I181" s="18">
        <f t="shared" si="67"/>
        <v>542902803.59</v>
      </c>
      <c r="J181" s="18">
        <f t="shared" si="67"/>
        <v>253224064.77</v>
      </c>
      <c r="K181" s="18">
        <f t="shared" si="67"/>
        <v>21503491.28</v>
      </c>
      <c r="L181" s="18">
        <f t="shared" si="67"/>
        <v>564406294.87</v>
      </c>
      <c r="M181" s="18">
        <f t="shared" si="67"/>
        <v>253224064.77</v>
      </c>
      <c r="N181" s="18">
        <f t="shared" si="67"/>
        <v>253181030.93</v>
      </c>
      <c r="O181" s="18">
        <f t="shared" si="67"/>
        <v>43033.840000003576</v>
      </c>
    </row>
    <row r="182" spans="1:15" ht="15" customHeight="1">
      <c r="A182" s="5"/>
      <c r="B182" s="19" t="s">
        <v>308</v>
      </c>
      <c r="C182" s="20" t="s">
        <v>309</v>
      </c>
      <c r="D182" s="21">
        <v>300000</v>
      </c>
      <c r="E182" s="21">
        <v>0</v>
      </c>
      <c r="F182" s="21">
        <v>0</v>
      </c>
      <c r="G182" s="21">
        <f aca="true" t="shared" si="68" ref="G182:G187">D182-E182+F182</f>
        <v>300000</v>
      </c>
      <c r="H182" s="21">
        <v>106032</v>
      </c>
      <c r="I182" s="21">
        <f aca="true" t="shared" si="69" ref="I182:I187">G182-H182</f>
        <v>193968</v>
      </c>
      <c r="J182" s="21">
        <v>106032</v>
      </c>
      <c r="K182" s="22">
        <f aca="true" t="shared" si="70" ref="K182:K187">H182-J182</f>
        <v>0</v>
      </c>
      <c r="L182" s="22">
        <f aca="true" t="shared" si="71" ref="L182:L187">G182-J182</f>
        <v>193968</v>
      </c>
      <c r="M182" s="21">
        <v>106032</v>
      </c>
      <c r="N182" s="21">
        <v>106032</v>
      </c>
      <c r="O182" s="22">
        <f aca="true" t="shared" si="72" ref="O182:O187">J182-N182</f>
        <v>0</v>
      </c>
    </row>
    <row r="183" spans="1:15" ht="15" customHeight="1">
      <c r="A183" s="5"/>
      <c r="B183" s="19" t="s">
        <v>310</v>
      </c>
      <c r="C183" s="20" t="s">
        <v>311</v>
      </c>
      <c r="D183" s="21">
        <v>125528480</v>
      </c>
      <c r="E183" s="21">
        <v>12079290.469999999</v>
      </c>
      <c r="F183" s="21">
        <v>17731170.11</v>
      </c>
      <c r="G183" s="21">
        <f t="shared" si="68"/>
        <v>131180359.64</v>
      </c>
      <c r="H183" s="21">
        <v>57207207.24</v>
      </c>
      <c r="I183" s="21">
        <f t="shared" si="69"/>
        <v>73973152.4</v>
      </c>
      <c r="J183" s="21">
        <v>56993284.24</v>
      </c>
      <c r="K183" s="22">
        <f t="shared" si="70"/>
        <v>213923</v>
      </c>
      <c r="L183" s="22">
        <f t="shared" si="71"/>
        <v>74187075.4</v>
      </c>
      <c r="M183" s="21">
        <v>56993284.24</v>
      </c>
      <c r="N183" s="21">
        <v>56950250.4</v>
      </c>
      <c r="O183" s="22">
        <f t="shared" si="72"/>
        <v>43033.840000003576</v>
      </c>
    </row>
    <row r="184" spans="1:15" ht="15" customHeight="1">
      <c r="A184" s="5"/>
      <c r="B184" s="19" t="s">
        <v>312</v>
      </c>
      <c r="C184" s="20" t="s">
        <v>313</v>
      </c>
      <c r="D184" s="21">
        <v>0</v>
      </c>
      <c r="E184" s="21">
        <v>0</v>
      </c>
      <c r="F184" s="21">
        <v>0</v>
      </c>
      <c r="G184" s="21">
        <f t="shared" si="68"/>
        <v>0</v>
      </c>
      <c r="H184" s="21">
        <v>0</v>
      </c>
      <c r="I184" s="21">
        <f t="shared" si="69"/>
        <v>0</v>
      </c>
      <c r="J184" s="21">
        <v>0</v>
      </c>
      <c r="K184" s="22">
        <f t="shared" si="70"/>
        <v>0</v>
      </c>
      <c r="L184" s="22">
        <f t="shared" si="71"/>
        <v>0</v>
      </c>
      <c r="M184" s="21">
        <v>0</v>
      </c>
      <c r="N184" s="21">
        <v>0</v>
      </c>
      <c r="O184" s="22">
        <f t="shared" si="72"/>
        <v>0</v>
      </c>
    </row>
    <row r="185" spans="1:15" ht="15" customHeight="1">
      <c r="A185" s="5"/>
      <c r="B185" s="19" t="s">
        <v>314</v>
      </c>
      <c r="C185" s="20" t="s">
        <v>315</v>
      </c>
      <c r="D185" s="21">
        <v>23000000</v>
      </c>
      <c r="E185" s="21">
        <v>0</v>
      </c>
      <c r="F185" s="21">
        <v>50000</v>
      </c>
      <c r="G185" s="21">
        <f t="shared" si="68"/>
        <v>23050000</v>
      </c>
      <c r="H185" s="21">
        <v>23000000</v>
      </c>
      <c r="I185" s="21">
        <f t="shared" si="69"/>
        <v>50000</v>
      </c>
      <c r="J185" s="21">
        <v>1710431.7200000002</v>
      </c>
      <c r="K185" s="22">
        <f t="shared" si="70"/>
        <v>21289568.28</v>
      </c>
      <c r="L185" s="22">
        <f t="shared" si="71"/>
        <v>21339568.28</v>
      </c>
      <c r="M185" s="21">
        <v>1710431.72</v>
      </c>
      <c r="N185" s="21">
        <v>1710431.7199999997</v>
      </c>
      <c r="O185" s="22">
        <f t="shared" si="72"/>
        <v>0</v>
      </c>
    </row>
    <row r="186" spans="1:15" ht="15" customHeight="1">
      <c r="A186" s="5"/>
      <c r="B186" s="19" t="s">
        <v>316</v>
      </c>
      <c r="C186" s="20" t="s">
        <v>317</v>
      </c>
      <c r="D186" s="21">
        <v>0</v>
      </c>
      <c r="E186" s="21">
        <v>0</v>
      </c>
      <c r="F186" s="21">
        <v>0</v>
      </c>
      <c r="G186" s="21">
        <f t="shared" si="68"/>
        <v>0</v>
      </c>
      <c r="H186" s="21">
        <v>0</v>
      </c>
      <c r="I186" s="21">
        <f t="shared" si="69"/>
        <v>0</v>
      </c>
      <c r="J186" s="21">
        <v>0</v>
      </c>
      <c r="K186" s="22">
        <f t="shared" si="70"/>
        <v>0</v>
      </c>
      <c r="L186" s="22">
        <f t="shared" si="71"/>
        <v>0</v>
      </c>
      <c r="M186" s="21">
        <v>0</v>
      </c>
      <c r="N186" s="21">
        <v>0</v>
      </c>
      <c r="O186" s="22">
        <f t="shared" si="72"/>
        <v>0</v>
      </c>
    </row>
    <row r="187" spans="1:15" ht="15" customHeight="1">
      <c r="A187" s="5"/>
      <c r="B187" s="19" t="s">
        <v>318</v>
      </c>
      <c r="C187" s="20" t="s">
        <v>319</v>
      </c>
      <c r="D187" s="21">
        <v>663100000</v>
      </c>
      <c r="E187" s="21">
        <v>0</v>
      </c>
      <c r="F187" s="21">
        <v>0</v>
      </c>
      <c r="G187" s="21">
        <f t="shared" si="68"/>
        <v>663100000</v>
      </c>
      <c r="H187" s="21">
        <v>194414316.81</v>
      </c>
      <c r="I187" s="21">
        <f t="shared" si="69"/>
        <v>468685683.19</v>
      </c>
      <c r="J187" s="21">
        <v>194414316.81</v>
      </c>
      <c r="K187" s="22">
        <f t="shared" si="70"/>
        <v>0</v>
      </c>
      <c r="L187" s="22">
        <f t="shared" si="71"/>
        <v>468685683.19</v>
      </c>
      <c r="M187" s="21">
        <v>194414316.81</v>
      </c>
      <c r="N187" s="21">
        <v>194414316.81</v>
      </c>
      <c r="O187" s="22">
        <f t="shared" si="72"/>
        <v>0</v>
      </c>
    </row>
    <row r="188" spans="1:15" ht="15" customHeight="1">
      <c r="A188" s="5"/>
      <c r="B188" s="6"/>
      <c r="C188" s="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5"/>
      <c r="B189" s="26" t="str">
        <f>"TOTAL CAPITULO "&amp;B113&amp;":"</f>
        <v>TOTAL CAPITULO 3000:</v>
      </c>
      <c r="C189" s="26"/>
      <c r="D189" s="24">
        <f aca="true" t="shared" si="73" ref="D189:O189">SUBTOTAL(9,D115:D188)</f>
        <v>908153480</v>
      </c>
      <c r="E189" s="24">
        <f t="shared" si="73"/>
        <v>13233036.469999999</v>
      </c>
      <c r="F189" s="24">
        <f t="shared" si="73"/>
        <v>27286071.58</v>
      </c>
      <c r="G189" s="24">
        <f t="shared" si="73"/>
        <v>922206515.11</v>
      </c>
      <c r="H189" s="24">
        <f t="shared" si="73"/>
        <v>332599077.09000003</v>
      </c>
      <c r="I189" s="24">
        <f t="shared" si="73"/>
        <v>589607438.02</v>
      </c>
      <c r="J189" s="24">
        <f t="shared" si="73"/>
        <v>276022862.67</v>
      </c>
      <c r="K189" s="24">
        <f t="shared" si="73"/>
        <v>56576214.42</v>
      </c>
      <c r="L189" s="24">
        <f t="shared" si="73"/>
        <v>646183652.44</v>
      </c>
      <c r="M189" s="24">
        <f t="shared" si="73"/>
        <v>275897787.78</v>
      </c>
      <c r="N189" s="24">
        <f t="shared" si="73"/>
        <v>274274672.62</v>
      </c>
      <c r="O189" s="24">
        <f t="shared" si="73"/>
        <v>1748190.0500000026</v>
      </c>
    </row>
    <row r="190" spans="1:15" ht="15" customHeight="1">
      <c r="A190" s="5"/>
      <c r="B190" s="6"/>
      <c r="C190" s="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25.5">
      <c r="A191" s="5"/>
      <c r="B191" s="10" t="s">
        <v>320</v>
      </c>
      <c r="C191" s="15" t="s">
        <v>321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5" customHeight="1">
      <c r="A192" s="5"/>
      <c r="B192" s="6"/>
      <c r="C192" s="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25.5">
      <c r="A193" s="5"/>
      <c r="B193" s="13" t="s">
        <v>322</v>
      </c>
      <c r="C193" s="14" t="s">
        <v>323</v>
      </c>
      <c r="D193" s="18">
        <f aca="true" t="shared" si="74" ref="D193:O193">SUBTOTAL(9,D194:D195)</f>
        <v>54000000</v>
      </c>
      <c r="E193" s="18">
        <f t="shared" si="74"/>
        <v>0</v>
      </c>
      <c r="F193" s="18">
        <f t="shared" si="74"/>
        <v>28469000</v>
      </c>
      <c r="G193" s="18">
        <f t="shared" si="74"/>
        <v>82469000</v>
      </c>
      <c r="H193" s="18">
        <f t="shared" si="74"/>
        <v>80414860</v>
      </c>
      <c r="I193" s="18">
        <f t="shared" si="74"/>
        <v>2054140</v>
      </c>
      <c r="J193" s="18">
        <f t="shared" si="74"/>
        <v>80414860</v>
      </c>
      <c r="K193" s="18">
        <f t="shared" si="74"/>
        <v>0</v>
      </c>
      <c r="L193" s="18">
        <f t="shared" si="74"/>
        <v>2054140</v>
      </c>
      <c r="M193" s="18">
        <f t="shared" si="74"/>
        <v>80414860</v>
      </c>
      <c r="N193" s="18">
        <f t="shared" si="74"/>
        <v>80414860</v>
      </c>
      <c r="O193" s="18">
        <f t="shared" si="74"/>
        <v>0</v>
      </c>
    </row>
    <row r="194" spans="1:15" ht="15" customHeight="1">
      <c r="A194" s="5"/>
      <c r="B194" s="19" t="s">
        <v>324</v>
      </c>
      <c r="C194" s="20" t="s">
        <v>325</v>
      </c>
      <c r="D194" s="21">
        <v>54000000</v>
      </c>
      <c r="E194" s="21">
        <v>0</v>
      </c>
      <c r="F194" s="21">
        <v>28469000</v>
      </c>
      <c r="G194" s="21">
        <f>D194-E194+F194</f>
        <v>82469000</v>
      </c>
      <c r="H194" s="21">
        <v>80414860</v>
      </c>
      <c r="I194" s="21">
        <f>G194-H194</f>
        <v>2054140</v>
      </c>
      <c r="J194" s="21">
        <v>80414860</v>
      </c>
      <c r="K194" s="22">
        <f>H194-J194</f>
        <v>0</v>
      </c>
      <c r="L194" s="22">
        <f>G194-J194</f>
        <v>2054140</v>
      </c>
      <c r="M194" s="21">
        <v>80414860</v>
      </c>
      <c r="N194" s="21">
        <v>80414860</v>
      </c>
      <c r="O194" s="22">
        <f>J194-N194</f>
        <v>0</v>
      </c>
    </row>
    <row r="195" spans="1:15" ht="15" customHeight="1">
      <c r="A195" s="5"/>
      <c r="B195" s="6"/>
      <c r="C195" s="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5" customHeight="1">
      <c r="A196" s="5"/>
      <c r="B196" s="13" t="s">
        <v>326</v>
      </c>
      <c r="C196" s="14" t="s">
        <v>8</v>
      </c>
      <c r="D196" s="18">
        <f aca="true" t="shared" si="75" ref="D196:O196">SUBTOTAL(9,D197:D197)</f>
        <v>0</v>
      </c>
      <c r="E196" s="18">
        <f t="shared" si="75"/>
        <v>0</v>
      </c>
      <c r="F196" s="18">
        <f t="shared" si="75"/>
        <v>0</v>
      </c>
      <c r="G196" s="18">
        <f t="shared" si="75"/>
        <v>0</v>
      </c>
      <c r="H196" s="18">
        <f t="shared" si="75"/>
        <v>0</v>
      </c>
      <c r="I196" s="18">
        <f t="shared" si="75"/>
        <v>0</v>
      </c>
      <c r="J196" s="18">
        <f t="shared" si="75"/>
        <v>0</v>
      </c>
      <c r="K196" s="18">
        <f t="shared" si="75"/>
        <v>0</v>
      </c>
      <c r="L196" s="18">
        <f t="shared" si="75"/>
        <v>0</v>
      </c>
      <c r="M196" s="18">
        <f t="shared" si="75"/>
        <v>0</v>
      </c>
      <c r="N196" s="18">
        <f t="shared" si="75"/>
        <v>0</v>
      </c>
      <c r="O196" s="18">
        <f t="shared" si="75"/>
        <v>0</v>
      </c>
    </row>
    <row r="197" spans="1:15" ht="15" customHeight="1">
      <c r="A197" s="5"/>
      <c r="B197" s="6"/>
      <c r="C197" s="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5" customHeight="1">
      <c r="A198" s="5"/>
      <c r="B198" s="13" t="s">
        <v>327</v>
      </c>
      <c r="C198" s="14" t="s">
        <v>328</v>
      </c>
      <c r="D198" s="18">
        <f aca="true" t="shared" si="76" ref="D198:O198">SUBTOTAL(9,D199:D199)</f>
        <v>0</v>
      </c>
      <c r="E198" s="18">
        <f t="shared" si="76"/>
        <v>0</v>
      </c>
      <c r="F198" s="18">
        <f t="shared" si="76"/>
        <v>0</v>
      </c>
      <c r="G198" s="18">
        <f t="shared" si="76"/>
        <v>0</v>
      </c>
      <c r="H198" s="18">
        <f t="shared" si="76"/>
        <v>0</v>
      </c>
      <c r="I198" s="18">
        <f t="shared" si="76"/>
        <v>0</v>
      </c>
      <c r="J198" s="18">
        <f t="shared" si="76"/>
        <v>0</v>
      </c>
      <c r="K198" s="18">
        <f t="shared" si="76"/>
        <v>0</v>
      </c>
      <c r="L198" s="18">
        <f t="shared" si="76"/>
        <v>0</v>
      </c>
      <c r="M198" s="18">
        <f t="shared" si="76"/>
        <v>0</v>
      </c>
      <c r="N198" s="18">
        <f t="shared" si="76"/>
        <v>0</v>
      </c>
      <c r="O198" s="18">
        <f t="shared" si="76"/>
        <v>0</v>
      </c>
    </row>
    <row r="199" spans="1:15" ht="15" customHeight="1">
      <c r="A199" s="5"/>
      <c r="B199" s="6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5" customHeight="1">
      <c r="A200" s="5"/>
      <c r="B200" s="13" t="s">
        <v>329</v>
      </c>
      <c r="C200" s="14" t="s">
        <v>330</v>
      </c>
      <c r="D200" s="18">
        <f aca="true" t="shared" si="77" ref="D200:O200">SUBTOTAL(9,D201:D201)</f>
        <v>0</v>
      </c>
      <c r="E200" s="18">
        <f t="shared" si="77"/>
        <v>0</v>
      </c>
      <c r="F200" s="18">
        <f t="shared" si="77"/>
        <v>0</v>
      </c>
      <c r="G200" s="18">
        <f t="shared" si="77"/>
        <v>0</v>
      </c>
      <c r="H200" s="18">
        <f t="shared" si="77"/>
        <v>0</v>
      </c>
      <c r="I200" s="18">
        <f t="shared" si="77"/>
        <v>0</v>
      </c>
      <c r="J200" s="18">
        <f t="shared" si="77"/>
        <v>0</v>
      </c>
      <c r="K200" s="18">
        <f t="shared" si="77"/>
        <v>0</v>
      </c>
      <c r="L200" s="18">
        <f t="shared" si="77"/>
        <v>0</v>
      </c>
      <c r="M200" s="18">
        <f t="shared" si="77"/>
        <v>0</v>
      </c>
      <c r="N200" s="18">
        <f t="shared" si="77"/>
        <v>0</v>
      </c>
      <c r="O200" s="18">
        <f t="shared" si="77"/>
        <v>0</v>
      </c>
    </row>
    <row r="201" spans="1:15" ht="15" customHeight="1">
      <c r="A201" s="5"/>
      <c r="B201" s="6"/>
      <c r="C201" s="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5" customHeight="1">
      <c r="A202" s="5"/>
      <c r="B202" s="13" t="s">
        <v>331</v>
      </c>
      <c r="C202" s="14" t="s">
        <v>332</v>
      </c>
      <c r="D202" s="18">
        <f aca="true" t="shared" si="78" ref="D202:O202">SUBTOTAL(9,D203:D203)</f>
        <v>0</v>
      </c>
      <c r="E202" s="18">
        <f t="shared" si="78"/>
        <v>0</v>
      </c>
      <c r="F202" s="18">
        <f t="shared" si="78"/>
        <v>0</v>
      </c>
      <c r="G202" s="18">
        <f t="shared" si="78"/>
        <v>0</v>
      </c>
      <c r="H202" s="18">
        <f t="shared" si="78"/>
        <v>0</v>
      </c>
      <c r="I202" s="18">
        <f t="shared" si="78"/>
        <v>0</v>
      </c>
      <c r="J202" s="18">
        <f t="shared" si="78"/>
        <v>0</v>
      </c>
      <c r="K202" s="18">
        <f t="shared" si="78"/>
        <v>0</v>
      </c>
      <c r="L202" s="18">
        <f t="shared" si="78"/>
        <v>0</v>
      </c>
      <c r="M202" s="18">
        <f t="shared" si="78"/>
        <v>0</v>
      </c>
      <c r="N202" s="18">
        <f t="shared" si="78"/>
        <v>0</v>
      </c>
      <c r="O202" s="18">
        <f t="shared" si="78"/>
        <v>0</v>
      </c>
    </row>
    <row r="203" spans="1:15" ht="12.75">
      <c r="A203" s="5"/>
      <c r="B203" s="6"/>
      <c r="C203" s="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5" customHeight="1">
      <c r="A204" s="5"/>
      <c r="B204" s="13" t="s">
        <v>333</v>
      </c>
      <c r="C204" s="14" t="s">
        <v>438</v>
      </c>
      <c r="D204" s="18">
        <f aca="true" t="shared" si="79" ref="D204:O204">SUBTOTAL(9,D205:D205)</f>
        <v>0</v>
      </c>
      <c r="E204" s="18">
        <f t="shared" si="79"/>
        <v>0</v>
      </c>
      <c r="F204" s="18">
        <f t="shared" si="79"/>
        <v>0</v>
      </c>
      <c r="G204" s="18">
        <f t="shared" si="79"/>
        <v>0</v>
      </c>
      <c r="H204" s="18">
        <f t="shared" si="79"/>
        <v>0</v>
      </c>
      <c r="I204" s="18">
        <f t="shared" si="79"/>
        <v>0</v>
      </c>
      <c r="J204" s="18">
        <f t="shared" si="79"/>
        <v>0</v>
      </c>
      <c r="K204" s="18">
        <f t="shared" si="79"/>
        <v>0</v>
      </c>
      <c r="L204" s="18">
        <f t="shared" si="79"/>
        <v>0</v>
      </c>
      <c r="M204" s="18">
        <f t="shared" si="79"/>
        <v>0</v>
      </c>
      <c r="N204" s="18">
        <f t="shared" si="79"/>
        <v>0</v>
      </c>
      <c r="O204" s="18">
        <f t="shared" si="79"/>
        <v>0</v>
      </c>
    </row>
    <row r="205" spans="1:15" ht="15" customHeight="1">
      <c r="A205" s="5"/>
      <c r="B205" s="6"/>
      <c r="C205" s="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5" customHeight="1">
      <c r="A206" s="5"/>
      <c r="B206" s="13" t="s">
        <v>334</v>
      </c>
      <c r="C206" s="14" t="s">
        <v>335</v>
      </c>
      <c r="D206" s="18">
        <f aca="true" t="shared" si="80" ref="D206:O206">SUBTOTAL(9,D207:D207)</f>
        <v>0</v>
      </c>
      <c r="E206" s="18">
        <f t="shared" si="80"/>
        <v>0</v>
      </c>
      <c r="F206" s="18">
        <f t="shared" si="80"/>
        <v>0</v>
      </c>
      <c r="G206" s="18">
        <f t="shared" si="80"/>
        <v>0</v>
      </c>
      <c r="H206" s="18">
        <f t="shared" si="80"/>
        <v>0</v>
      </c>
      <c r="I206" s="18">
        <f t="shared" si="80"/>
        <v>0</v>
      </c>
      <c r="J206" s="18">
        <f t="shared" si="80"/>
        <v>0</v>
      </c>
      <c r="K206" s="18">
        <f t="shared" si="80"/>
        <v>0</v>
      </c>
      <c r="L206" s="18">
        <f t="shared" si="80"/>
        <v>0</v>
      </c>
      <c r="M206" s="18">
        <f t="shared" si="80"/>
        <v>0</v>
      </c>
      <c r="N206" s="18">
        <f t="shared" si="80"/>
        <v>0</v>
      </c>
      <c r="O206" s="18">
        <f t="shared" si="80"/>
        <v>0</v>
      </c>
    </row>
    <row r="207" spans="1:15" ht="15" customHeight="1">
      <c r="A207" s="5"/>
      <c r="B207" s="6"/>
      <c r="C207" s="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5" customHeight="1">
      <c r="A208" s="5"/>
      <c r="B208" s="26" t="str">
        <f>"TOTAL CAPITULO "&amp;B191&amp;":"</f>
        <v>TOTAL CAPITULO 4000:</v>
      </c>
      <c r="C208" s="27"/>
      <c r="D208" s="24">
        <f aca="true" t="shared" si="81" ref="D208:O208">SUBTOTAL(9,D193:D207)</f>
        <v>54000000</v>
      </c>
      <c r="E208" s="24">
        <f t="shared" si="81"/>
        <v>0</v>
      </c>
      <c r="F208" s="24">
        <f t="shared" si="81"/>
        <v>28469000</v>
      </c>
      <c r="G208" s="24">
        <f t="shared" si="81"/>
        <v>82469000</v>
      </c>
      <c r="H208" s="24">
        <f t="shared" si="81"/>
        <v>80414860</v>
      </c>
      <c r="I208" s="24">
        <f t="shared" si="81"/>
        <v>2054140</v>
      </c>
      <c r="J208" s="24">
        <f t="shared" si="81"/>
        <v>80414860</v>
      </c>
      <c r="K208" s="24">
        <f t="shared" si="81"/>
        <v>0</v>
      </c>
      <c r="L208" s="24">
        <f t="shared" si="81"/>
        <v>2054140</v>
      </c>
      <c r="M208" s="24">
        <f t="shared" si="81"/>
        <v>80414860</v>
      </c>
      <c r="N208" s="24">
        <f t="shared" si="81"/>
        <v>80414860</v>
      </c>
      <c r="O208" s="24">
        <f t="shared" si="81"/>
        <v>0</v>
      </c>
    </row>
    <row r="209" spans="1:15" ht="15" customHeight="1">
      <c r="A209" s="5"/>
      <c r="B209" s="6"/>
      <c r="C209" s="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5" customHeight="1">
      <c r="A210" s="5"/>
      <c r="B210" s="10" t="s">
        <v>336</v>
      </c>
      <c r="C210" s="12" t="s">
        <v>337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5" customHeight="1">
      <c r="A211" s="5"/>
      <c r="B211" s="6"/>
      <c r="C211" s="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5" customHeight="1">
      <c r="A212" s="5"/>
      <c r="B212" s="13" t="s">
        <v>338</v>
      </c>
      <c r="C212" s="14" t="s">
        <v>339</v>
      </c>
      <c r="D212" s="18">
        <f aca="true" t="shared" si="82" ref="D212:O212">SUBTOTAL(9,D213:D217)</f>
        <v>1675000</v>
      </c>
      <c r="E212" s="18">
        <f t="shared" si="82"/>
        <v>1</v>
      </c>
      <c r="F212" s="18">
        <f t="shared" si="82"/>
        <v>0</v>
      </c>
      <c r="G212" s="18">
        <f t="shared" si="82"/>
        <v>1674999</v>
      </c>
      <c r="H212" s="18">
        <f t="shared" si="82"/>
        <v>156270.46</v>
      </c>
      <c r="I212" s="18">
        <f t="shared" si="82"/>
        <v>1518728.54</v>
      </c>
      <c r="J212" s="18">
        <f t="shared" si="82"/>
        <v>32343.02</v>
      </c>
      <c r="K212" s="18">
        <f t="shared" si="82"/>
        <v>123927.43999999999</v>
      </c>
      <c r="L212" s="18">
        <f t="shared" si="82"/>
        <v>1642655.98</v>
      </c>
      <c r="M212" s="18">
        <f t="shared" si="82"/>
        <v>32343.02</v>
      </c>
      <c r="N212" s="18">
        <f t="shared" si="82"/>
        <v>32343.02</v>
      </c>
      <c r="O212" s="18">
        <f t="shared" si="82"/>
        <v>0</v>
      </c>
    </row>
    <row r="213" spans="1:15" ht="15" customHeight="1">
      <c r="A213" s="5"/>
      <c r="B213" s="19" t="s">
        <v>5</v>
      </c>
      <c r="C213" s="20" t="s">
        <v>340</v>
      </c>
      <c r="D213" s="21">
        <v>100000</v>
      </c>
      <c r="E213" s="21">
        <v>1</v>
      </c>
      <c r="F213" s="21">
        <v>0</v>
      </c>
      <c r="G213" s="21">
        <f>D213-E213+F213</f>
        <v>99999</v>
      </c>
      <c r="H213" s="21">
        <v>0</v>
      </c>
      <c r="I213" s="21">
        <f>G213-H213</f>
        <v>99999</v>
      </c>
      <c r="J213" s="21">
        <v>0</v>
      </c>
      <c r="K213" s="22">
        <f>H213-J213</f>
        <v>0</v>
      </c>
      <c r="L213" s="22">
        <f>G213-J213</f>
        <v>99999</v>
      </c>
      <c r="M213" s="21">
        <v>0</v>
      </c>
      <c r="N213" s="21">
        <v>0</v>
      </c>
      <c r="O213" s="22">
        <f>J213-N213</f>
        <v>0</v>
      </c>
    </row>
    <row r="214" spans="1:15" ht="15" customHeight="1">
      <c r="A214" s="5"/>
      <c r="B214" s="19" t="s">
        <v>341</v>
      </c>
      <c r="C214" s="20" t="s">
        <v>342</v>
      </c>
      <c r="D214" s="21">
        <v>15000</v>
      </c>
      <c r="E214" s="21">
        <v>0</v>
      </c>
      <c r="F214" s="21">
        <v>0</v>
      </c>
      <c r="G214" s="21">
        <f>D214-E214+F214</f>
        <v>15000</v>
      </c>
      <c r="H214" s="21">
        <v>0</v>
      </c>
      <c r="I214" s="21">
        <f>G214-H214</f>
        <v>15000</v>
      </c>
      <c r="J214" s="21">
        <v>0</v>
      </c>
      <c r="K214" s="22">
        <f>H214-J214</f>
        <v>0</v>
      </c>
      <c r="L214" s="22">
        <f>G214-J214</f>
        <v>15000</v>
      </c>
      <c r="M214" s="21">
        <v>0</v>
      </c>
      <c r="N214" s="21">
        <v>0</v>
      </c>
      <c r="O214" s="22">
        <f>J214-N214</f>
        <v>0</v>
      </c>
    </row>
    <row r="215" spans="1:15" ht="15" customHeight="1">
      <c r="A215" s="5"/>
      <c r="B215" s="19" t="s">
        <v>343</v>
      </c>
      <c r="C215" s="20" t="s">
        <v>344</v>
      </c>
      <c r="D215" s="21">
        <v>1500000</v>
      </c>
      <c r="E215" s="21">
        <v>0</v>
      </c>
      <c r="F215" s="21">
        <v>0</v>
      </c>
      <c r="G215" s="21">
        <f>D215-E215+F215</f>
        <v>1500000</v>
      </c>
      <c r="H215" s="21">
        <v>156270.46</v>
      </c>
      <c r="I215" s="21">
        <f>G215-H215</f>
        <v>1343729.54</v>
      </c>
      <c r="J215" s="21">
        <v>32343.02</v>
      </c>
      <c r="K215" s="22">
        <f>H215-J215</f>
        <v>123927.43999999999</v>
      </c>
      <c r="L215" s="22">
        <f>G215-J215</f>
        <v>1467656.98</v>
      </c>
      <c r="M215" s="21">
        <v>32343.02</v>
      </c>
      <c r="N215" s="21">
        <v>32343.02</v>
      </c>
      <c r="O215" s="22">
        <f>J215-N215</f>
        <v>0</v>
      </c>
    </row>
    <row r="216" spans="1:15" ht="15" customHeight="1">
      <c r="A216" s="5"/>
      <c r="B216" s="19" t="s">
        <v>345</v>
      </c>
      <c r="C216" s="20" t="s">
        <v>346</v>
      </c>
      <c r="D216" s="21">
        <v>60000</v>
      </c>
      <c r="E216" s="21">
        <v>0</v>
      </c>
      <c r="F216" s="21">
        <v>0</v>
      </c>
      <c r="G216" s="21">
        <f>D216-E216+F216</f>
        <v>60000</v>
      </c>
      <c r="H216" s="21">
        <v>0</v>
      </c>
      <c r="I216" s="21">
        <f>G216-H216</f>
        <v>60000</v>
      </c>
      <c r="J216" s="21">
        <v>0</v>
      </c>
      <c r="K216" s="22">
        <f>H216-J216</f>
        <v>0</v>
      </c>
      <c r="L216" s="22">
        <f>G216-J216</f>
        <v>60000</v>
      </c>
      <c r="M216" s="21">
        <v>0</v>
      </c>
      <c r="N216" s="21">
        <v>0</v>
      </c>
      <c r="O216" s="22">
        <f>J216-N216</f>
        <v>0</v>
      </c>
    </row>
    <row r="217" spans="1:15" ht="15" customHeight="1">
      <c r="A217" s="5"/>
      <c r="B217" s="23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5" customHeight="1">
      <c r="A218" s="5"/>
      <c r="B218" s="13" t="s">
        <v>347</v>
      </c>
      <c r="C218" s="14" t="s">
        <v>348</v>
      </c>
      <c r="D218" s="18">
        <f aca="true" t="shared" si="83" ref="D218:O218">SUBTOTAL(9,D219:D222)</f>
        <v>10000</v>
      </c>
      <c r="E218" s="18">
        <f t="shared" si="83"/>
        <v>0</v>
      </c>
      <c r="F218" s="18">
        <f t="shared" si="83"/>
        <v>0</v>
      </c>
      <c r="G218" s="18">
        <f t="shared" si="83"/>
        <v>10000</v>
      </c>
      <c r="H218" s="18">
        <f t="shared" si="83"/>
        <v>0</v>
      </c>
      <c r="I218" s="18">
        <f t="shared" si="83"/>
        <v>10000</v>
      </c>
      <c r="J218" s="18">
        <f t="shared" si="83"/>
        <v>0</v>
      </c>
      <c r="K218" s="18">
        <f t="shared" si="83"/>
        <v>0</v>
      </c>
      <c r="L218" s="18">
        <f t="shared" si="83"/>
        <v>10000</v>
      </c>
      <c r="M218" s="18">
        <f t="shared" si="83"/>
        <v>0</v>
      </c>
      <c r="N218" s="18">
        <f t="shared" si="83"/>
        <v>0</v>
      </c>
      <c r="O218" s="18">
        <f t="shared" si="83"/>
        <v>0</v>
      </c>
    </row>
    <row r="219" spans="1:15" ht="15" customHeight="1">
      <c r="A219" s="5"/>
      <c r="B219" s="19" t="s">
        <v>349</v>
      </c>
      <c r="C219" s="20" t="s">
        <v>350</v>
      </c>
      <c r="D219" s="21">
        <v>0</v>
      </c>
      <c r="E219" s="21">
        <v>0</v>
      </c>
      <c r="F219" s="21">
        <v>0</v>
      </c>
      <c r="G219" s="21">
        <f>D219-E219+F219</f>
        <v>0</v>
      </c>
      <c r="H219" s="21">
        <v>0</v>
      </c>
      <c r="I219" s="21">
        <f>G219-H219</f>
        <v>0</v>
      </c>
      <c r="J219" s="21">
        <v>0</v>
      </c>
      <c r="K219" s="22">
        <f>H219-J219</f>
        <v>0</v>
      </c>
      <c r="L219" s="22">
        <f>G219-J219</f>
        <v>0</v>
      </c>
      <c r="M219" s="21">
        <v>0</v>
      </c>
      <c r="N219" s="21">
        <v>0</v>
      </c>
      <c r="O219" s="22">
        <f>J219-N219</f>
        <v>0</v>
      </c>
    </row>
    <row r="220" spans="1:15" ht="15" customHeight="1">
      <c r="A220" s="5"/>
      <c r="B220" s="19" t="s">
        <v>6</v>
      </c>
      <c r="C220" s="20" t="s">
        <v>351</v>
      </c>
      <c r="D220" s="21">
        <v>10000</v>
      </c>
      <c r="E220" s="21">
        <v>0</v>
      </c>
      <c r="F220" s="21">
        <v>0</v>
      </c>
      <c r="G220" s="21">
        <f>D220-E220+F220</f>
        <v>10000</v>
      </c>
      <c r="H220" s="21">
        <v>0</v>
      </c>
      <c r="I220" s="21">
        <f>G220-H220</f>
        <v>10000</v>
      </c>
      <c r="J220" s="21">
        <v>0</v>
      </c>
      <c r="K220" s="22">
        <f>H220-J220</f>
        <v>0</v>
      </c>
      <c r="L220" s="22">
        <f>G220-J220</f>
        <v>10000</v>
      </c>
      <c r="M220" s="21">
        <v>0</v>
      </c>
      <c r="N220" s="21">
        <v>0</v>
      </c>
      <c r="O220" s="22">
        <f>J220-N220</f>
        <v>0</v>
      </c>
    </row>
    <row r="221" spans="1:15" ht="15" customHeight="1">
      <c r="A221" s="5"/>
      <c r="B221" s="19" t="s">
        <v>352</v>
      </c>
      <c r="C221" s="20" t="s">
        <v>353</v>
      </c>
      <c r="D221" s="21">
        <v>0</v>
      </c>
      <c r="E221" s="21">
        <v>0</v>
      </c>
      <c r="F221" s="21">
        <v>0</v>
      </c>
      <c r="G221" s="21">
        <f>D221-E221+F221</f>
        <v>0</v>
      </c>
      <c r="H221" s="21">
        <v>0</v>
      </c>
      <c r="I221" s="21">
        <f>G221-H221</f>
        <v>0</v>
      </c>
      <c r="J221" s="21">
        <v>0</v>
      </c>
      <c r="K221" s="22">
        <f>H221-J221</f>
        <v>0</v>
      </c>
      <c r="L221" s="22">
        <f>G221-J221</f>
        <v>0</v>
      </c>
      <c r="M221" s="21">
        <v>0</v>
      </c>
      <c r="N221" s="21">
        <v>0</v>
      </c>
      <c r="O221" s="22">
        <f>J221-N221</f>
        <v>0</v>
      </c>
    </row>
    <row r="222" spans="1:15" ht="15" customHeight="1">
      <c r="A222" s="5"/>
      <c r="B222" s="23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5" customHeight="1">
      <c r="A223" s="5"/>
      <c r="B223" s="13" t="s">
        <v>354</v>
      </c>
      <c r="C223" s="14" t="s">
        <v>355</v>
      </c>
      <c r="D223" s="18">
        <f aca="true" t="shared" si="84" ref="D223:O223">SUBTOTAL(9,D224:D226)</f>
        <v>600000</v>
      </c>
      <c r="E223" s="18">
        <f t="shared" si="84"/>
        <v>0</v>
      </c>
      <c r="F223" s="18">
        <f t="shared" si="84"/>
        <v>0</v>
      </c>
      <c r="G223" s="18">
        <f t="shared" si="84"/>
        <v>600000</v>
      </c>
      <c r="H223" s="18">
        <f t="shared" si="84"/>
        <v>116753</v>
      </c>
      <c r="I223" s="18">
        <f t="shared" si="84"/>
        <v>483247</v>
      </c>
      <c r="J223" s="18">
        <f t="shared" si="84"/>
        <v>17226</v>
      </c>
      <c r="K223" s="18">
        <f t="shared" si="84"/>
        <v>99527</v>
      </c>
      <c r="L223" s="18">
        <f t="shared" si="84"/>
        <v>582774</v>
      </c>
      <c r="M223" s="18">
        <f t="shared" si="84"/>
        <v>17226</v>
      </c>
      <c r="N223" s="18">
        <f t="shared" si="84"/>
        <v>17226</v>
      </c>
      <c r="O223" s="18">
        <f t="shared" si="84"/>
        <v>0</v>
      </c>
    </row>
    <row r="224" spans="1:15" ht="15" customHeight="1">
      <c r="A224" s="5"/>
      <c r="B224" s="19" t="s">
        <v>356</v>
      </c>
      <c r="C224" s="20" t="s">
        <v>357</v>
      </c>
      <c r="D224" s="21">
        <v>600000</v>
      </c>
      <c r="E224" s="21">
        <v>0</v>
      </c>
      <c r="F224" s="21">
        <v>0</v>
      </c>
      <c r="G224" s="21">
        <f>D224-E224+F224</f>
        <v>600000</v>
      </c>
      <c r="H224" s="21">
        <v>116753</v>
      </c>
      <c r="I224" s="21">
        <f>G224-H224</f>
        <v>483247</v>
      </c>
      <c r="J224" s="21">
        <v>17226</v>
      </c>
      <c r="K224" s="22">
        <f>H224-J224</f>
        <v>99527</v>
      </c>
      <c r="L224" s="22">
        <f>G224-J224</f>
        <v>582774</v>
      </c>
      <c r="M224" s="21">
        <v>17226</v>
      </c>
      <c r="N224" s="21">
        <v>17226</v>
      </c>
      <c r="O224" s="22">
        <f>J224-N224</f>
        <v>0</v>
      </c>
    </row>
    <row r="225" spans="1:15" ht="15" customHeight="1">
      <c r="A225" s="5"/>
      <c r="B225" s="19" t="s">
        <v>358</v>
      </c>
      <c r="C225" s="20" t="s">
        <v>359</v>
      </c>
      <c r="D225" s="21">
        <v>0</v>
      </c>
      <c r="E225" s="21">
        <v>0</v>
      </c>
      <c r="F225" s="21">
        <v>0</v>
      </c>
      <c r="G225" s="21">
        <f>D225-E225+F225</f>
        <v>0</v>
      </c>
      <c r="H225" s="21">
        <v>0</v>
      </c>
      <c r="I225" s="21">
        <f>G225-H225</f>
        <v>0</v>
      </c>
      <c r="J225" s="21">
        <v>0</v>
      </c>
      <c r="K225" s="22">
        <f>H225-J225</f>
        <v>0</v>
      </c>
      <c r="L225" s="22">
        <f>G225-J225</f>
        <v>0</v>
      </c>
      <c r="M225" s="21">
        <v>0</v>
      </c>
      <c r="N225" s="21">
        <v>0</v>
      </c>
      <c r="O225" s="22">
        <f>J225-N225</f>
        <v>0</v>
      </c>
    </row>
    <row r="226" spans="1:15" ht="15" customHeight="1">
      <c r="A226" s="5"/>
      <c r="B226" s="23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ht="15" customHeight="1">
      <c r="A227" s="5"/>
      <c r="B227" s="13" t="s">
        <v>360</v>
      </c>
      <c r="C227" s="14" t="s">
        <v>361</v>
      </c>
      <c r="D227" s="18">
        <f aca="true" t="shared" si="85" ref="D227:O227">SUBTOTAL(9,D228:D230)</f>
        <v>2500000</v>
      </c>
      <c r="E227" s="18">
        <f t="shared" si="85"/>
        <v>0</v>
      </c>
      <c r="F227" s="18">
        <f t="shared" si="85"/>
        <v>744000</v>
      </c>
      <c r="G227" s="18">
        <f t="shared" si="85"/>
        <v>3244000</v>
      </c>
      <c r="H227" s="18">
        <f t="shared" si="85"/>
        <v>691770.72</v>
      </c>
      <c r="I227" s="18">
        <f t="shared" si="85"/>
        <v>2552229.2800000003</v>
      </c>
      <c r="J227" s="18">
        <f t="shared" si="85"/>
        <v>0</v>
      </c>
      <c r="K227" s="18">
        <f t="shared" si="85"/>
        <v>691770.72</v>
      </c>
      <c r="L227" s="18">
        <f t="shared" si="85"/>
        <v>3244000</v>
      </c>
      <c r="M227" s="18">
        <f t="shared" si="85"/>
        <v>0</v>
      </c>
      <c r="N227" s="18">
        <f t="shared" si="85"/>
        <v>0</v>
      </c>
      <c r="O227" s="18">
        <f t="shared" si="85"/>
        <v>0</v>
      </c>
    </row>
    <row r="228" spans="1:15" ht="15" customHeight="1">
      <c r="A228" s="5"/>
      <c r="B228" s="19" t="s">
        <v>362</v>
      </c>
      <c r="C228" s="20" t="s">
        <v>363</v>
      </c>
      <c r="D228" s="21">
        <v>2500000</v>
      </c>
      <c r="E228" s="21">
        <v>0</v>
      </c>
      <c r="F228" s="21">
        <v>0</v>
      </c>
      <c r="G228" s="21">
        <f>D228-E228+F228</f>
        <v>2500000</v>
      </c>
      <c r="H228" s="21">
        <v>0</v>
      </c>
      <c r="I228" s="21">
        <f>G228-H228</f>
        <v>2500000</v>
      </c>
      <c r="J228" s="21">
        <v>0</v>
      </c>
      <c r="K228" s="22">
        <f>H228-J228</f>
        <v>0</v>
      </c>
      <c r="L228" s="22">
        <f>G228-J228</f>
        <v>2500000</v>
      </c>
      <c r="M228" s="21">
        <v>0</v>
      </c>
      <c r="N228" s="21">
        <v>0</v>
      </c>
      <c r="O228" s="22">
        <f>J228-N228</f>
        <v>0</v>
      </c>
    </row>
    <row r="229" spans="1:15" ht="15" customHeight="1">
      <c r="A229" s="5"/>
      <c r="B229" s="19" t="s">
        <v>364</v>
      </c>
      <c r="C229" s="20" t="s">
        <v>365</v>
      </c>
      <c r="D229" s="21">
        <v>0</v>
      </c>
      <c r="E229" s="21">
        <v>0</v>
      </c>
      <c r="F229" s="21">
        <v>744000</v>
      </c>
      <c r="G229" s="21">
        <f>D229-E229+F229</f>
        <v>744000</v>
      </c>
      <c r="H229" s="21">
        <v>691770.72</v>
      </c>
      <c r="I229" s="21">
        <f>G229-H229</f>
        <v>52229.28000000003</v>
      </c>
      <c r="J229" s="21">
        <v>0</v>
      </c>
      <c r="K229" s="22">
        <f>H229-J229</f>
        <v>691770.72</v>
      </c>
      <c r="L229" s="22">
        <f>G229-J229</f>
        <v>744000</v>
      </c>
      <c r="M229" s="21">
        <v>0</v>
      </c>
      <c r="N229" s="21">
        <v>0</v>
      </c>
      <c r="O229" s="22">
        <f>J229-N229</f>
        <v>0</v>
      </c>
    </row>
    <row r="230" spans="1:15" ht="15" customHeight="1">
      <c r="A230" s="5"/>
      <c r="B230" s="23"/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5" customHeight="1">
      <c r="A231" s="5"/>
      <c r="B231" s="13" t="s">
        <v>366</v>
      </c>
      <c r="C231" s="14" t="s">
        <v>367</v>
      </c>
      <c r="D231" s="18">
        <f aca="true" t="shared" si="86" ref="D231:O231">SUBTOTAL(9,D232:D239)</f>
        <v>3050000</v>
      </c>
      <c r="E231" s="18">
        <f t="shared" si="86"/>
        <v>0</v>
      </c>
      <c r="F231" s="18">
        <f t="shared" si="86"/>
        <v>18000</v>
      </c>
      <c r="G231" s="18">
        <f t="shared" si="86"/>
        <v>3068000</v>
      </c>
      <c r="H231" s="18">
        <f t="shared" si="86"/>
        <v>298455.06</v>
      </c>
      <c r="I231" s="18">
        <f t="shared" si="86"/>
        <v>2769544.94</v>
      </c>
      <c r="J231" s="18">
        <f t="shared" si="86"/>
        <v>298455.06</v>
      </c>
      <c r="K231" s="18">
        <f t="shared" si="86"/>
        <v>0</v>
      </c>
      <c r="L231" s="18">
        <f t="shared" si="86"/>
        <v>2769544.94</v>
      </c>
      <c r="M231" s="18">
        <f t="shared" si="86"/>
        <v>298455.06</v>
      </c>
      <c r="N231" s="18">
        <f t="shared" si="86"/>
        <v>298455.06</v>
      </c>
      <c r="O231" s="18">
        <f t="shared" si="86"/>
        <v>0</v>
      </c>
    </row>
    <row r="232" spans="1:15" ht="15" customHeight="1">
      <c r="A232" s="5"/>
      <c r="B232" s="19" t="s">
        <v>368</v>
      </c>
      <c r="C232" s="20" t="s">
        <v>369</v>
      </c>
      <c r="D232" s="21">
        <v>1300000</v>
      </c>
      <c r="E232" s="21">
        <v>0</v>
      </c>
      <c r="F232" s="21">
        <v>0</v>
      </c>
      <c r="G232" s="21">
        <f aca="true" t="shared" si="87" ref="G232:G238">D232-E232+F232</f>
        <v>1300000</v>
      </c>
      <c r="H232" s="21">
        <v>298455.06</v>
      </c>
      <c r="I232" s="21">
        <f aca="true" t="shared" si="88" ref="I232:I238">G232-H232</f>
        <v>1001544.94</v>
      </c>
      <c r="J232" s="21">
        <v>298455.06</v>
      </c>
      <c r="K232" s="22">
        <f aca="true" t="shared" si="89" ref="K232:K238">H232-J232</f>
        <v>0</v>
      </c>
      <c r="L232" s="22">
        <f aca="true" t="shared" si="90" ref="L232:L238">G232-J232</f>
        <v>1001544.94</v>
      </c>
      <c r="M232" s="21">
        <v>298455.06</v>
      </c>
      <c r="N232" s="21">
        <v>298455.06</v>
      </c>
      <c r="O232" s="22">
        <f aca="true" t="shared" si="91" ref="O232:O238">J232-N232</f>
        <v>0</v>
      </c>
    </row>
    <row r="233" spans="1:15" ht="15" customHeight="1">
      <c r="A233" s="5"/>
      <c r="B233" s="19" t="s">
        <v>370</v>
      </c>
      <c r="C233" s="20" t="s">
        <v>371</v>
      </c>
      <c r="D233" s="21">
        <v>50000</v>
      </c>
      <c r="E233" s="21">
        <v>0</v>
      </c>
      <c r="F233" s="21">
        <v>18000</v>
      </c>
      <c r="G233" s="21">
        <f t="shared" si="87"/>
        <v>68000</v>
      </c>
      <c r="H233" s="21">
        <v>0</v>
      </c>
      <c r="I233" s="21">
        <f t="shared" si="88"/>
        <v>68000</v>
      </c>
      <c r="J233" s="21">
        <v>0</v>
      </c>
      <c r="K233" s="22">
        <f t="shared" si="89"/>
        <v>0</v>
      </c>
      <c r="L233" s="22">
        <f t="shared" si="90"/>
        <v>68000</v>
      </c>
      <c r="M233" s="21">
        <v>0</v>
      </c>
      <c r="N233" s="21">
        <v>0</v>
      </c>
      <c r="O233" s="22">
        <f t="shared" si="91"/>
        <v>0</v>
      </c>
    </row>
    <row r="234" spans="1:15" ht="15" customHeight="1">
      <c r="A234" s="5"/>
      <c r="B234" s="19" t="s">
        <v>372</v>
      </c>
      <c r="C234" s="20" t="s">
        <v>373</v>
      </c>
      <c r="D234" s="21">
        <v>0</v>
      </c>
      <c r="E234" s="21">
        <v>0</v>
      </c>
      <c r="F234" s="21">
        <v>0</v>
      </c>
      <c r="G234" s="21">
        <f t="shared" si="87"/>
        <v>0</v>
      </c>
      <c r="H234" s="21">
        <v>0</v>
      </c>
      <c r="I234" s="21">
        <f t="shared" si="88"/>
        <v>0</v>
      </c>
      <c r="J234" s="21">
        <v>0</v>
      </c>
      <c r="K234" s="22">
        <f t="shared" si="89"/>
        <v>0</v>
      </c>
      <c r="L234" s="22">
        <f t="shared" si="90"/>
        <v>0</v>
      </c>
      <c r="M234" s="21">
        <v>0</v>
      </c>
      <c r="N234" s="21">
        <v>0</v>
      </c>
      <c r="O234" s="22">
        <f t="shared" si="91"/>
        <v>0</v>
      </c>
    </row>
    <row r="235" spans="1:15" ht="15" customHeight="1">
      <c r="A235" s="5"/>
      <c r="B235" s="19" t="s">
        <v>374</v>
      </c>
      <c r="C235" s="20" t="s">
        <v>375</v>
      </c>
      <c r="D235" s="21">
        <v>150000</v>
      </c>
      <c r="E235" s="21">
        <v>0</v>
      </c>
      <c r="F235" s="21">
        <v>0</v>
      </c>
      <c r="G235" s="21">
        <f t="shared" si="87"/>
        <v>150000</v>
      </c>
      <c r="H235" s="21">
        <v>0</v>
      </c>
      <c r="I235" s="21">
        <f t="shared" si="88"/>
        <v>150000</v>
      </c>
      <c r="J235" s="21">
        <v>0</v>
      </c>
      <c r="K235" s="22">
        <f t="shared" si="89"/>
        <v>0</v>
      </c>
      <c r="L235" s="22">
        <f t="shared" si="90"/>
        <v>150000</v>
      </c>
      <c r="M235" s="21">
        <v>0</v>
      </c>
      <c r="N235" s="21">
        <v>0</v>
      </c>
      <c r="O235" s="22">
        <f t="shared" si="91"/>
        <v>0</v>
      </c>
    </row>
    <row r="236" spans="1:15" ht="15" customHeight="1">
      <c r="A236" s="5"/>
      <c r="B236" s="19" t="s">
        <v>376</v>
      </c>
      <c r="C236" s="20" t="s">
        <v>377</v>
      </c>
      <c r="D236" s="21">
        <v>50000</v>
      </c>
      <c r="E236" s="21">
        <v>0</v>
      </c>
      <c r="F236" s="21">
        <v>0</v>
      </c>
      <c r="G236" s="21">
        <f t="shared" si="87"/>
        <v>50000</v>
      </c>
      <c r="H236" s="21">
        <v>0</v>
      </c>
      <c r="I236" s="21">
        <f t="shared" si="88"/>
        <v>50000</v>
      </c>
      <c r="J236" s="21">
        <v>0</v>
      </c>
      <c r="K236" s="22">
        <f t="shared" si="89"/>
        <v>0</v>
      </c>
      <c r="L236" s="22">
        <f t="shared" si="90"/>
        <v>50000</v>
      </c>
      <c r="M236" s="21">
        <v>0</v>
      </c>
      <c r="N236" s="21">
        <v>0</v>
      </c>
      <c r="O236" s="22">
        <f t="shared" si="91"/>
        <v>0</v>
      </c>
    </row>
    <row r="237" spans="1:15" ht="15" customHeight="1">
      <c r="A237" s="5"/>
      <c r="B237" s="19" t="s">
        <v>378</v>
      </c>
      <c r="C237" s="20" t="s">
        <v>379</v>
      </c>
      <c r="D237" s="21">
        <v>0</v>
      </c>
      <c r="E237" s="21">
        <v>0</v>
      </c>
      <c r="F237" s="21">
        <v>0</v>
      </c>
      <c r="G237" s="21">
        <f t="shared" si="87"/>
        <v>0</v>
      </c>
      <c r="H237" s="21">
        <v>0</v>
      </c>
      <c r="I237" s="21">
        <f t="shared" si="88"/>
        <v>0</v>
      </c>
      <c r="J237" s="21">
        <v>0</v>
      </c>
      <c r="K237" s="22">
        <f t="shared" si="89"/>
        <v>0</v>
      </c>
      <c r="L237" s="22">
        <f t="shared" si="90"/>
        <v>0</v>
      </c>
      <c r="M237" s="21">
        <v>0</v>
      </c>
      <c r="N237" s="21">
        <v>0</v>
      </c>
      <c r="O237" s="22">
        <f t="shared" si="91"/>
        <v>0</v>
      </c>
    </row>
    <row r="238" spans="1:15" ht="15" customHeight="1">
      <c r="A238" s="5"/>
      <c r="B238" s="19" t="s">
        <v>380</v>
      </c>
      <c r="C238" s="20" t="s">
        <v>381</v>
      </c>
      <c r="D238" s="21">
        <v>1500000</v>
      </c>
      <c r="E238" s="21">
        <v>0</v>
      </c>
      <c r="F238" s="21">
        <v>0</v>
      </c>
      <c r="G238" s="21">
        <f t="shared" si="87"/>
        <v>1500000</v>
      </c>
      <c r="H238" s="21">
        <v>0</v>
      </c>
      <c r="I238" s="21">
        <f t="shared" si="88"/>
        <v>1500000</v>
      </c>
      <c r="J238" s="21">
        <v>0</v>
      </c>
      <c r="K238" s="22">
        <f t="shared" si="89"/>
        <v>0</v>
      </c>
      <c r="L238" s="22">
        <f t="shared" si="90"/>
        <v>1500000</v>
      </c>
      <c r="M238" s="21">
        <v>0</v>
      </c>
      <c r="N238" s="21">
        <v>0</v>
      </c>
      <c r="O238" s="22">
        <f t="shared" si="91"/>
        <v>0</v>
      </c>
    </row>
    <row r="239" spans="1:15" ht="15" customHeight="1">
      <c r="A239" s="5"/>
      <c r="B239" s="23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ht="15" customHeight="1">
      <c r="A240" s="5"/>
      <c r="B240" s="13" t="s">
        <v>382</v>
      </c>
      <c r="C240" s="14" t="s">
        <v>439</v>
      </c>
      <c r="D240" s="18">
        <f aca="true" t="shared" si="92" ref="D240:O240">SUBTOTAL(9,D241:D241)</f>
        <v>0</v>
      </c>
      <c r="E240" s="18">
        <f t="shared" si="92"/>
        <v>0</v>
      </c>
      <c r="F240" s="18">
        <f t="shared" si="92"/>
        <v>0</v>
      </c>
      <c r="G240" s="18">
        <f t="shared" si="92"/>
        <v>0</v>
      </c>
      <c r="H240" s="18">
        <f t="shared" si="92"/>
        <v>0</v>
      </c>
      <c r="I240" s="18">
        <f t="shared" si="92"/>
        <v>0</v>
      </c>
      <c r="J240" s="18">
        <f t="shared" si="92"/>
        <v>0</v>
      </c>
      <c r="K240" s="18">
        <f t="shared" si="92"/>
        <v>0</v>
      </c>
      <c r="L240" s="18">
        <f t="shared" si="92"/>
        <v>0</v>
      </c>
      <c r="M240" s="18">
        <f t="shared" si="92"/>
        <v>0</v>
      </c>
      <c r="N240" s="18">
        <f t="shared" si="92"/>
        <v>0</v>
      </c>
      <c r="O240" s="18">
        <f t="shared" si="92"/>
        <v>0</v>
      </c>
    </row>
    <row r="241" spans="1:15" ht="15" customHeight="1">
      <c r="A241" s="5"/>
      <c r="B241" s="23"/>
      <c r="C241" s="2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15" customHeight="1">
      <c r="A242" s="5"/>
      <c r="B242" s="13" t="s">
        <v>383</v>
      </c>
      <c r="C242" s="14" t="s">
        <v>384</v>
      </c>
      <c r="D242" s="18">
        <f aca="true" t="shared" si="93" ref="D242:O242">SUBTOTAL(9,D243:D244)</f>
        <v>0</v>
      </c>
      <c r="E242" s="18">
        <f t="shared" si="93"/>
        <v>0</v>
      </c>
      <c r="F242" s="18">
        <f t="shared" si="93"/>
        <v>2376936</v>
      </c>
      <c r="G242" s="18">
        <f t="shared" si="93"/>
        <v>2376936</v>
      </c>
      <c r="H242" s="18">
        <f t="shared" si="93"/>
        <v>2376934.79</v>
      </c>
      <c r="I242" s="18">
        <f t="shared" si="93"/>
        <v>1.209999999962747</v>
      </c>
      <c r="J242" s="18">
        <f t="shared" si="93"/>
        <v>2376934.79</v>
      </c>
      <c r="K242" s="18">
        <f t="shared" si="93"/>
        <v>0</v>
      </c>
      <c r="L242" s="18">
        <f t="shared" si="93"/>
        <v>1.209999999962747</v>
      </c>
      <c r="M242" s="18">
        <f t="shared" si="93"/>
        <v>2376934.79</v>
      </c>
      <c r="N242" s="18">
        <f t="shared" si="93"/>
        <v>2376934.79</v>
      </c>
      <c r="O242" s="18">
        <f t="shared" si="93"/>
        <v>0</v>
      </c>
    </row>
    <row r="243" spans="1:15" ht="15" customHeight="1">
      <c r="A243" s="5"/>
      <c r="B243" s="19" t="s">
        <v>385</v>
      </c>
      <c r="C243" s="20" t="s">
        <v>386</v>
      </c>
      <c r="D243" s="21">
        <v>0</v>
      </c>
      <c r="E243" s="21">
        <v>0</v>
      </c>
      <c r="F243" s="21">
        <v>2376936</v>
      </c>
      <c r="G243" s="21">
        <f>D243-E243+F243</f>
        <v>2376936</v>
      </c>
      <c r="H243" s="21">
        <v>2376934.79</v>
      </c>
      <c r="I243" s="21">
        <f>G243-H243</f>
        <v>1.209999999962747</v>
      </c>
      <c r="J243" s="21">
        <v>2376934.79</v>
      </c>
      <c r="K243" s="22">
        <f>H243-J243</f>
        <v>0</v>
      </c>
      <c r="L243" s="22">
        <f>G243-J243</f>
        <v>1.209999999962747</v>
      </c>
      <c r="M243" s="21">
        <v>2376934.79</v>
      </c>
      <c r="N243" s="21">
        <v>2376934.79</v>
      </c>
      <c r="O243" s="22">
        <f>J243-N243</f>
        <v>0</v>
      </c>
    </row>
    <row r="244" spans="1:15" ht="15" customHeight="1">
      <c r="A244" s="5"/>
      <c r="B244" s="23"/>
      <c r="C244" s="20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5" customHeight="1">
      <c r="A245" s="5"/>
      <c r="B245" s="13" t="s">
        <v>387</v>
      </c>
      <c r="C245" s="14" t="s">
        <v>388</v>
      </c>
      <c r="D245" s="18">
        <f aca="true" t="shared" si="94" ref="D245:O245">SUBTOTAL(9,D246:D248)</f>
        <v>400000</v>
      </c>
      <c r="E245" s="18">
        <f t="shared" si="94"/>
        <v>0</v>
      </c>
      <c r="F245" s="18">
        <f t="shared" si="94"/>
        <v>0</v>
      </c>
      <c r="G245" s="18">
        <f t="shared" si="94"/>
        <v>400000</v>
      </c>
      <c r="H245" s="18">
        <f t="shared" si="94"/>
        <v>0</v>
      </c>
      <c r="I245" s="18">
        <f t="shared" si="94"/>
        <v>400000</v>
      </c>
      <c r="J245" s="18">
        <f t="shared" si="94"/>
        <v>0</v>
      </c>
      <c r="K245" s="18">
        <f t="shared" si="94"/>
        <v>0</v>
      </c>
      <c r="L245" s="18">
        <f t="shared" si="94"/>
        <v>400000</v>
      </c>
      <c r="M245" s="18">
        <f t="shared" si="94"/>
        <v>0</v>
      </c>
      <c r="N245" s="18">
        <f t="shared" si="94"/>
        <v>0</v>
      </c>
      <c r="O245" s="18">
        <f t="shared" si="94"/>
        <v>0</v>
      </c>
    </row>
    <row r="246" spans="1:15" ht="15" customHeight="1">
      <c r="A246" s="5"/>
      <c r="B246" s="19" t="s">
        <v>389</v>
      </c>
      <c r="C246" s="20" t="s">
        <v>390</v>
      </c>
      <c r="D246" s="21">
        <v>400000</v>
      </c>
      <c r="E246" s="21">
        <v>0</v>
      </c>
      <c r="F246" s="21">
        <v>0</v>
      </c>
      <c r="G246" s="21">
        <f>D246-E246+F246</f>
        <v>400000</v>
      </c>
      <c r="H246" s="21">
        <v>0</v>
      </c>
      <c r="I246" s="21">
        <f>G246-H246</f>
        <v>400000</v>
      </c>
      <c r="J246" s="21">
        <v>0</v>
      </c>
      <c r="K246" s="22">
        <f>H246-J246</f>
        <v>0</v>
      </c>
      <c r="L246" s="22">
        <f>G246-J246</f>
        <v>400000</v>
      </c>
      <c r="M246" s="21">
        <v>0</v>
      </c>
      <c r="N246" s="21">
        <v>0</v>
      </c>
      <c r="O246" s="22">
        <f>J246-N246</f>
        <v>0</v>
      </c>
    </row>
    <row r="247" spans="1:15" ht="15" customHeight="1">
      <c r="A247" s="5"/>
      <c r="B247" s="19" t="s">
        <v>391</v>
      </c>
      <c r="C247" s="20" t="s">
        <v>392</v>
      </c>
      <c r="D247" s="21">
        <v>0</v>
      </c>
      <c r="E247" s="21">
        <v>0</v>
      </c>
      <c r="F247" s="21">
        <v>0</v>
      </c>
      <c r="G247" s="21">
        <f>D247-E247+F247</f>
        <v>0</v>
      </c>
      <c r="H247" s="21">
        <v>0</v>
      </c>
      <c r="I247" s="21">
        <f>G247-H247</f>
        <v>0</v>
      </c>
      <c r="J247" s="21">
        <v>0</v>
      </c>
      <c r="K247" s="22">
        <f>H247-J247</f>
        <v>0</v>
      </c>
      <c r="L247" s="22">
        <f>G247-J247</f>
        <v>0</v>
      </c>
      <c r="M247" s="21">
        <v>0</v>
      </c>
      <c r="N247" s="21">
        <v>0</v>
      </c>
      <c r="O247" s="22">
        <f>J247-N247</f>
        <v>0</v>
      </c>
    </row>
    <row r="248" spans="1:15" ht="15" customHeight="1">
      <c r="A248" s="5"/>
      <c r="B248" s="6"/>
      <c r="C248" s="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" customHeight="1">
      <c r="A249" s="5"/>
      <c r="B249" s="26" t="str">
        <f>"TOTAL CAPITULO "&amp;B210&amp;":"</f>
        <v>TOTAL CAPITULO 5000:</v>
      </c>
      <c r="C249" s="26"/>
      <c r="D249" s="24">
        <f aca="true" t="shared" si="95" ref="D249:O249">SUBTOTAL(9,D212:D248)</f>
        <v>8235000</v>
      </c>
      <c r="E249" s="24">
        <f t="shared" si="95"/>
        <v>1</v>
      </c>
      <c r="F249" s="24">
        <f t="shared" si="95"/>
        <v>3138936</v>
      </c>
      <c r="G249" s="24">
        <f t="shared" si="95"/>
        <v>11373935</v>
      </c>
      <c r="H249" s="24">
        <f t="shared" si="95"/>
        <v>3640184.0300000003</v>
      </c>
      <c r="I249" s="24">
        <f t="shared" si="95"/>
        <v>7733750.97</v>
      </c>
      <c r="J249" s="24">
        <f t="shared" si="95"/>
        <v>2724958.87</v>
      </c>
      <c r="K249" s="24">
        <f t="shared" si="95"/>
        <v>915225.1599999999</v>
      </c>
      <c r="L249" s="24">
        <f t="shared" si="95"/>
        <v>8648976.129999999</v>
      </c>
      <c r="M249" s="24">
        <f t="shared" si="95"/>
        <v>2724958.87</v>
      </c>
      <c r="N249" s="24">
        <f t="shared" si="95"/>
        <v>2724958.87</v>
      </c>
      <c r="O249" s="24">
        <f t="shared" si="95"/>
        <v>0</v>
      </c>
    </row>
    <row r="250" spans="1:15" ht="15" customHeight="1">
      <c r="A250" s="5"/>
      <c r="B250" s="6"/>
      <c r="C250" s="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5" customHeight="1">
      <c r="A251" s="5"/>
      <c r="B251" s="10" t="s">
        <v>393</v>
      </c>
      <c r="C251" s="12" t="s">
        <v>394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5" customHeight="1">
      <c r="A252" s="5"/>
      <c r="B252" s="6"/>
      <c r="C252" s="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5" customHeight="1">
      <c r="A253" s="5"/>
      <c r="B253" s="13" t="s">
        <v>395</v>
      </c>
      <c r="C253" s="14" t="s">
        <v>396</v>
      </c>
      <c r="D253" s="18">
        <f aca="true" t="shared" si="96" ref="D253:O253">SUBTOTAL(9,D254:D255)</f>
        <v>50000000</v>
      </c>
      <c r="E253" s="18">
        <f t="shared" si="96"/>
        <v>101809951.69999999</v>
      </c>
      <c r="F253" s="18">
        <f t="shared" si="96"/>
        <v>342233505.59</v>
      </c>
      <c r="G253" s="18">
        <f t="shared" si="96"/>
        <v>290423553.89</v>
      </c>
      <c r="H253" s="18">
        <f t="shared" si="96"/>
        <v>100426044.61000001</v>
      </c>
      <c r="I253" s="18">
        <f t="shared" si="96"/>
        <v>189997509.27999997</v>
      </c>
      <c r="J253" s="18">
        <f t="shared" si="96"/>
        <v>32168798.64</v>
      </c>
      <c r="K253" s="18">
        <f t="shared" si="96"/>
        <v>68257245.97000001</v>
      </c>
      <c r="L253" s="18">
        <f t="shared" si="96"/>
        <v>258254755.25</v>
      </c>
      <c r="M253" s="18">
        <f t="shared" si="96"/>
        <v>29466646.6</v>
      </c>
      <c r="N253" s="18">
        <f t="shared" si="96"/>
        <v>28783380.759999998</v>
      </c>
      <c r="O253" s="18">
        <f t="shared" si="96"/>
        <v>3385417.8800000027</v>
      </c>
    </row>
    <row r="254" spans="1:15" ht="15" customHeight="1">
      <c r="A254" s="5"/>
      <c r="B254" s="19" t="s">
        <v>397</v>
      </c>
      <c r="C254" s="20" t="s">
        <v>398</v>
      </c>
      <c r="D254" s="21">
        <v>50000000</v>
      </c>
      <c r="E254" s="21">
        <v>101809951.69999999</v>
      </c>
      <c r="F254" s="21">
        <v>342233505.59</v>
      </c>
      <c r="G254" s="21">
        <f>D254-E254+F254</f>
        <v>290423553.89</v>
      </c>
      <c r="H254" s="21">
        <v>100426044.61000001</v>
      </c>
      <c r="I254" s="21">
        <f>G254-H254</f>
        <v>189997509.27999997</v>
      </c>
      <c r="J254" s="21">
        <v>32168798.64</v>
      </c>
      <c r="K254" s="22">
        <f>H254-J254</f>
        <v>68257245.97000001</v>
      </c>
      <c r="L254" s="22">
        <f>G254-J254</f>
        <v>258254755.25</v>
      </c>
      <c r="M254" s="21">
        <v>29466646.6</v>
      </c>
      <c r="N254" s="21">
        <v>28783380.759999998</v>
      </c>
      <c r="O254" s="22">
        <f>J254-N254</f>
        <v>3385417.8800000027</v>
      </c>
    </row>
    <row r="255" spans="1:15" ht="15" customHeight="1">
      <c r="A255" s="5"/>
      <c r="B255" s="6"/>
      <c r="C255" s="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5" customHeight="1">
      <c r="A256" s="5"/>
      <c r="B256" s="13" t="s">
        <v>399</v>
      </c>
      <c r="C256" s="14" t="s">
        <v>400</v>
      </c>
      <c r="D256" s="18">
        <f aca="true" t="shared" si="97" ref="D256:O256">SUBTOTAL(9,D257:D257)</f>
        <v>0</v>
      </c>
      <c r="E256" s="18">
        <f t="shared" si="97"/>
        <v>0</v>
      </c>
      <c r="F256" s="18">
        <f t="shared" si="97"/>
        <v>0</v>
      </c>
      <c r="G256" s="18">
        <f t="shared" si="97"/>
        <v>0</v>
      </c>
      <c r="H256" s="18">
        <f t="shared" si="97"/>
        <v>0</v>
      </c>
      <c r="I256" s="18">
        <f t="shared" si="97"/>
        <v>0</v>
      </c>
      <c r="J256" s="18">
        <f t="shared" si="97"/>
        <v>0</v>
      </c>
      <c r="K256" s="18">
        <f t="shared" si="97"/>
        <v>0</v>
      </c>
      <c r="L256" s="18">
        <f t="shared" si="97"/>
        <v>0</v>
      </c>
      <c r="M256" s="18">
        <f t="shared" si="97"/>
        <v>0</v>
      </c>
      <c r="N256" s="18">
        <f t="shared" si="97"/>
        <v>0</v>
      </c>
      <c r="O256" s="18">
        <f t="shared" si="97"/>
        <v>0</v>
      </c>
    </row>
    <row r="257" spans="1:15" ht="15" customHeight="1">
      <c r="A257" s="5"/>
      <c r="B257" s="6"/>
      <c r="C257" s="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5" customHeight="1">
      <c r="A258" s="5"/>
      <c r="B258" s="13" t="s">
        <v>401</v>
      </c>
      <c r="C258" s="14" t="s">
        <v>402</v>
      </c>
      <c r="D258" s="18">
        <f aca="true" t="shared" si="98" ref="D258:O258">SUBTOTAL(9,D259:D259)</f>
        <v>0</v>
      </c>
      <c r="E258" s="18">
        <f t="shared" si="98"/>
        <v>0</v>
      </c>
      <c r="F258" s="18">
        <f t="shared" si="98"/>
        <v>0</v>
      </c>
      <c r="G258" s="18">
        <f t="shared" si="98"/>
        <v>0</v>
      </c>
      <c r="H258" s="18">
        <f t="shared" si="98"/>
        <v>0</v>
      </c>
      <c r="I258" s="18">
        <f t="shared" si="98"/>
        <v>0</v>
      </c>
      <c r="J258" s="18">
        <f t="shared" si="98"/>
        <v>0</v>
      </c>
      <c r="K258" s="18">
        <f t="shared" si="98"/>
        <v>0</v>
      </c>
      <c r="L258" s="18">
        <f t="shared" si="98"/>
        <v>0</v>
      </c>
      <c r="M258" s="18">
        <f t="shared" si="98"/>
        <v>0</v>
      </c>
      <c r="N258" s="18">
        <f t="shared" si="98"/>
        <v>0</v>
      </c>
      <c r="O258" s="18">
        <f t="shared" si="98"/>
        <v>0</v>
      </c>
    </row>
    <row r="259" spans="1:15" ht="15" customHeight="1">
      <c r="A259" s="5"/>
      <c r="B259" s="6"/>
      <c r="C259" s="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5" customHeight="1">
      <c r="A260" s="5"/>
      <c r="B260" s="26" t="str">
        <f>"TOTAL CAPITULO "&amp;B251&amp;":"</f>
        <v>TOTAL CAPITULO 6000:</v>
      </c>
      <c r="C260" s="26"/>
      <c r="D260" s="24">
        <f aca="true" t="shared" si="99" ref="D260:O260">SUBTOTAL(9,D253:D259)</f>
        <v>50000000</v>
      </c>
      <c r="E260" s="24">
        <f t="shared" si="99"/>
        <v>101809951.69999999</v>
      </c>
      <c r="F260" s="24">
        <f t="shared" si="99"/>
        <v>342233505.59</v>
      </c>
      <c r="G260" s="24">
        <f t="shared" si="99"/>
        <v>290423553.89</v>
      </c>
      <c r="H260" s="24">
        <f t="shared" si="99"/>
        <v>100426044.61000001</v>
      </c>
      <c r="I260" s="24">
        <f t="shared" si="99"/>
        <v>189997509.27999997</v>
      </c>
      <c r="J260" s="24">
        <f t="shared" si="99"/>
        <v>32168798.64</v>
      </c>
      <c r="K260" s="24">
        <f t="shared" si="99"/>
        <v>68257245.97000001</v>
      </c>
      <c r="L260" s="24">
        <f t="shared" si="99"/>
        <v>258254755.25</v>
      </c>
      <c r="M260" s="24">
        <f t="shared" si="99"/>
        <v>29466646.6</v>
      </c>
      <c r="N260" s="24">
        <f t="shared" si="99"/>
        <v>28783380.759999998</v>
      </c>
      <c r="O260" s="24">
        <f t="shared" si="99"/>
        <v>3385417.8800000027</v>
      </c>
    </row>
    <row r="261" spans="1:15" ht="15" customHeight="1">
      <c r="A261" s="5"/>
      <c r="B261" s="6"/>
      <c r="C261" s="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5"/>
      <c r="B262" s="10" t="s">
        <v>403</v>
      </c>
      <c r="C262" s="15" t="s">
        <v>404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5"/>
      <c r="B263" s="6"/>
      <c r="C263" s="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25.5">
      <c r="A264" s="5"/>
      <c r="B264" s="13" t="s">
        <v>405</v>
      </c>
      <c r="C264" s="14" t="s">
        <v>440</v>
      </c>
      <c r="D264" s="18">
        <f aca="true" t="shared" si="100" ref="D264:O264">SUBTOTAL(9,D265:D265)</f>
        <v>0</v>
      </c>
      <c r="E264" s="18">
        <f t="shared" si="100"/>
        <v>0</v>
      </c>
      <c r="F264" s="18">
        <f t="shared" si="100"/>
        <v>0</v>
      </c>
      <c r="G264" s="18">
        <f t="shared" si="100"/>
        <v>0</v>
      </c>
      <c r="H264" s="18">
        <f t="shared" si="100"/>
        <v>0</v>
      </c>
      <c r="I264" s="18">
        <f t="shared" si="100"/>
        <v>0</v>
      </c>
      <c r="J264" s="18">
        <f t="shared" si="100"/>
        <v>0</v>
      </c>
      <c r="K264" s="18">
        <f t="shared" si="100"/>
        <v>0</v>
      </c>
      <c r="L264" s="18">
        <f t="shared" si="100"/>
        <v>0</v>
      </c>
      <c r="M264" s="18">
        <f t="shared" si="100"/>
        <v>0</v>
      </c>
      <c r="N264" s="18">
        <f t="shared" si="100"/>
        <v>0</v>
      </c>
      <c r="O264" s="18">
        <f t="shared" si="100"/>
        <v>0</v>
      </c>
    </row>
    <row r="265" spans="1:15" ht="12.75">
      <c r="A265" s="5"/>
      <c r="B265" s="6"/>
      <c r="C265" s="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5"/>
      <c r="B266" s="13" t="s">
        <v>406</v>
      </c>
      <c r="C266" s="14" t="s">
        <v>407</v>
      </c>
      <c r="D266" s="18">
        <f aca="true" t="shared" si="101" ref="D266:O266">SUBTOTAL(9,D267:D267)</f>
        <v>0</v>
      </c>
      <c r="E266" s="18">
        <f t="shared" si="101"/>
        <v>0</v>
      </c>
      <c r="F266" s="18">
        <f t="shared" si="101"/>
        <v>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f t="shared" si="101"/>
        <v>0</v>
      </c>
      <c r="K266" s="18">
        <f t="shared" si="101"/>
        <v>0</v>
      </c>
      <c r="L266" s="18">
        <f t="shared" si="101"/>
        <v>0</v>
      </c>
      <c r="M266" s="18">
        <f t="shared" si="101"/>
        <v>0</v>
      </c>
      <c r="N266" s="18">
        <f t="shared" si="101"/>
        <v>0</v>
      </c>
      <c r="O266" s="18">
        <f t="shared" si="101"/>
        <v>0</v>
      </c>
    </row>
    <row r="267" spans="1:15" ht="12.75">
      <c r="A267" s="5"/>
      <c r="B267" s="6"/>
      <c r="C267" s="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5"/>
      <c r="B268" s="13" t="s">
        <v>408</v>
      </c>
      <c r="C268" s="14" t="s">
        <v>441</v>
      </c>
      <c r="D268" s="18">
        <f aca="true" t="shared" si="102" ref="D268:O268">SUBTOTAL(9,D269:D269)</f>
        <v>0</v>
      </c>
      <c r="E268" s="18">
        <f t="shared" si="102"/>
        <v>0</v>
      </c>
      <c r="F268" s="18">
        <f t="shared" si="102"/>
        <v>0</v>
      </c>
      <c r="G268" s="18">
        <f t="shared" si="102"/>
        <v>0</v>
      </c>
      <c r="H268" s="18">
        <f t="shared" si="102"/>
        <v>0</v>
      </c>
      <c r="I268" s="18">
        <f t="shared" si="102"/>
        <v>0</v>
      </c>
      <c r="J268" s="18">
        <f t="shared" si="102"/>
        <v>0</v>
      </c>
      <c r="K268" s="18">
        <f t="shared" si="102"/>
        <v>0</v>
      </c>
      <c r="L268" s="18">
        <f t="shared" si="102"/>
        <v>0</v>
      </c>
      <c r="M268" s="18">
        <f t="shared" si="102"/>
        <v>0</v>
      </c>
      <c r="N268" s="18">
        <f t="shared" si="102"/>
        <v>0</v>
      </c>
      <c r="O268" s="18">
        <f t="shared" si="102"/>
        <v>0</v>
      </c>
    </row>
    <row r="269" spans="1:15" ht="12.75">
      <c r="A269" s="5"/>
      <c r="B269" s="6"/>
      <c r="C269" s="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2.75">
      <c r="A270" s="5"/>
      <c r="B270" s="13" t="s">
        <v>409</v>
      </c>
      <c r="C270" s="14" t="s">
        <v>442</v>
      </c>
      <c r="D270" s="18">
        <f aca="true" t="shared" si="103" ref="D270:O270">SUBTOTAL(9,D271:D271)</f>
        <v>0</v>
      </c>
      <c r="E270" s="18">
        <f t="shared" si="103"/>
        <v>0</v>
      </c>
      <c r="F270" s="18">
        <f t="shared" si="103"/>
        <v>0</v>
      </c>
      <c r="G270" s="18">
        <f t="shared" si="103"/>
        <v>0</v>
      </c>
      <c r="H270" s="18">
        <f t="shared" si="103"/>
        <v>0</v>
      </c>
      <c r="I270" s="18">
        <f t="shared" si="103"/>
        <v>0</v>
      </c>
      <c r="J270" s="18">
        <f t="shared" si="103"/>
        <v>0</v>
      </c>
      <c r="K270" s="18">
        <f t="shared" si="103"/>
        <v>0</v>
      </c>
      <c r="L270" s="18">
        <f t="shared" si="103"/>
        <v>0</v>
      </c>
      <c r="M270" s="18">
        <f t="shared" si="103"/>
        <v>0</v>
      </c>
      <c r="N270" s="18">
        <f t="shared" si="103"/>
        <v>0</v>
      </c>
      <c r="O270" s="18">
        <f t="shared" si="103"/>
        <v>0</v>
      </c>
    </row>
    <row r="271" spans="1:15" ht="12.75">
      <c r="A271" s="5"/>
      <c r="B271" s="6"/>
      <c r="C271" s="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25.5">
      <c r="A272" s="5"/>
      <c r="B272" s="13" t="s">
        <v>410</v>
      </c>
      <c r="C272" s="14" t="s">
        <v>443</v>
      </c>
      <c r="D272" s="18">
        <f aca="true" t="shared" si="104" ref="D272:O272">SUBTOTAL(9,D273:D273)</f>
        <v>0</v>
      </c>
      <c r="E272" s="18">
        <f t="shared" si="104"/>
        <v>0</v>
      </c>
      <c r="F272" s="18">
        <f t="shared" si="104"/>
        <v>0</v>
      </c>
      <c r="G272" s="18">
        <f t="shared" si="104"/>
        <v>0</v>
      </c>
      <c r="H272" s="18">
        <f t="shared" si="104"/>
        <v>0</v>
      </c>
      <c r="I272" s="18">
        <f t="shared" si="104"/>
        <v>0</v>
      </c>
      <c r="J272" s="18">
        <f t="shared" si="104"/>
        <v>0</v>
      </c>
      <c r="K272" s="18">
        <f t="shared" si="104"/>
        <v>0</v>
      </c>
      <c r="L272" s="18">
        <f t="shared" si="104"/>
        <v>0</v>
      </c>
      <c r="M272" s="18">
        <f t="shared" si="104"/>
        <v>0</v>
      </c>
      <c r="N272" s="18">
        <f t="shared" si="104"/>
        <v>0</v>
      </c>
      <c r="O272" s="18">
        <f t="shared" si="104"/>
        <v>0</v>
      </c>
    </row>
    <row r="273" spans="1:15" ht="12.75">
      <c r="A273" s="5"/>
      <c r="B273" s="6"/>
      <c r="C273" s="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5"/>
      <c r="B274" s="13" t="s">
        <v>411</v>
      </c>
      <c r="C274" s="14" t="s">
        <v>412</v>
      </c>
      <c r="D274" s="18">
        <f aca="true" t="shared" si="105" ref="D274:O274">SUBTOTAL(9,D275:D275)</f>
        <v>0</v>
      </c>
      <c r="E274" s="18">
        <f t="shared" si="105"/>
        <v>0</v>
      </c>
      <c r="F274" s="18">
        <f t="shared" si="105"/>
        <v>0</v>
      </c>
      <c r="G274" s="18">
        <f t="shared" si="105"/>
        <v>0</v>
      </c>
      <c r="H274" s="18">
        <f t="shared" si="105"/>
        <v>0</v>
      </c>
      <c r="I274" s="18">
        <f t="shared" si="105"/>
        <v>0</v>
      </c>
      <c r="J274" s="18">
        <f t="shared" si="105"/>
        <v>0</v>
      </c>
      <c r="K274" s="18">
        <f t="shared" si="105"/>
        <v>0</v>
      </c>
      <c r="L274" s="18">
        <f t="shared" si="105"/>
        <v>0</v>
      </c>
      <c r="M274" s="18">
        <f t="shared" si="105"/>
        <v>0</v>
      </c>
      <c r="N274" s="18">
        <f t="shared" si="105"/>
        <v>0</v>
      </c>
      <c r="O274" s="18">
        <f t="shared" si="105"/>
        <v>0</v>
      </c>
    </row>
    <row r="275" spans="1:15" ht="12.75">
      <c r="A275" s="5"/>
      <c r="B275" s="6"/>
      <c r="C275" s="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25.5">
      <c r="A276" s="5"/>
      <c r="B276" s="13" t="s">
        <v>413</v>
      </c>
      <c r="C276" s="14" t="s">
        <v>414</v>
      </c>
      <c r="D276" s="18">
        <f aca="true" t="shared" si="106" ref="D276:O276">SUBTOTAL(9,D277:D277)</f>
        <v>0</v>
      </c>
      <c r="E276" s="18">
        <f t="shared" si="106"/>
        <v>0</v>
      </c>
      <c r="F276" s="18">
        <f t="shared" si="106"/>
        <v>0</v>
      </c>
      <c r="G276" s="18">
        <f t="shared" si="106"/>
        <v>0</v>
      </c>
      <c r="H276" s="18">
        <f t="shared" si="106"/>
        <v>0</v>
      </c>
      <c r="I276" s="18">
        <f t="shared" si="106"/>
        <v>0</v>
      </c>
      <c r="J276" s="18">
        <f t="shared" si="106"/>
        <v>0</v>
      </c>
      <c r="K276" s="18">
        <f t="shared" si="106"/>
        <v>0</v>
      </c>
      <c r="L276" s="18">
        <f t="shared" si="106"/>
        <v>0</v>
      </c>
      <c r="M276" s="18">
        <f t="shared" si="106"/>
        <v>0</v>
      </c>
      <c r="N276" s="18">
        <f t="shared" si="106"/>
        <v>0</v>
      </c>
      <c r="O276" s="18">
        <f t="shared" si="106"/>
        <v>0</v>
      </c>
    </row>
    <row r="277" spans="1:15" ht="12.75">
      <c r="A277" s="5"/>
      <c r="B277" s="6"/>
      <c r="C277" s="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5"/>
      <c r="B278" s="26" t="str">
        <f>"TOTAL CAPITULO "&amp;B262&amp;":"</f>
        <v>TOTAL CAPITULO 7000:</v>
      </c>
      <c r="C278" s="27"/>
      <c r="D278" s="24">
        <f aca="true" t="shared" si="107" ref="D278:O278">SUBTOTAL(9,D264:D277)</f>
        <v>0</v>
      </c>
      <c r="E278" s="24">
        <f t="shared" si="107"/>
        <v>0</v>
      </c>
      <c r="F278" s="24">
        <f t="shared" si="107"/>
        <v>0</v>
      </c>
      <c r="G278" s="24">
        <f t="shared" si="107"/>
        <v>0</v>
      </c>
      <c r="H278" s="24">
        <f t="shared" si="107"/>
        <v>0</v>
      </c>
      <c r="I278" s="24">
        <f t="shared" si="107"/>
        <v>0</v>
      </c>
      <c r="J278" s="24">
        <f t="shared" si="107"/>
        <v>0</v>
      </c>
      <c r="K278" s="24">
        <f t="shared" si="107"/>
        <v>0</v>
      </c>
      <c r="L278" s="24">
        <f t="shared" si="107"/>
        <v>0</v>
      </c>
      <c r="M278" s="24">
        <f t="shared" si="107"/>
        <v>0</v>
      </c>
      <c r="N278" s="24">
        <f t="shared" si="107"/>
        <v>0</v>
      </c>
      <c r="O278" s="24">
        <f t="shared" si="107"/>
        <v>0</v>
      </c>
    </row>
    <row r="279" spans="1:15" ht="12.75">
      <c r="A279" s="5"/>
      <c r="B279" s="6"/>
      <c r="C279" s="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5"/>
      <c r="B280" s="10" t="s">
        <v>415</v>
      </c>
      <c r="C280" s="12" t="s">
        <v>416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5"/>
      <c r="B281" s="6"/>
      <c r="C281" s="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5"/>
      <c r="B282" s="13" t="s">
        <v>417</v>
      </c>
      <c r="C282" s="14" t="s">
        <v>418</v>
      </c>
      <c r="D282" s="18">
        <f aca="true" t="shared" si="108" ref="D282:O282">SUBTOTAL(9,D283:D283)</f>
        <v>0</v>
      </c>
      <c r="E282" s="18">
        <f t="shared" si="108"/>
        <v>0</v>
      </c>
      <c r="F282" s="18">
        <f t="shared" si="108"/>
        <v>0</v>
      </c>
      <c r="G282" s="18">
        <f t="shared" si="108"/>
        <v>0</v>
      </c>
      <c r="H282" s="18">
        <f t="shared" si="108"/>
        <v>0</v>
      </c>
      <c r="I282" s="18">
        <f t="shared" si="108"/>
        <v>0</v>
      </c>
      <c r="J282" s="18">
        <f t="shared" si="108"/>
        <v>0</v>
      </c>
      <c r="K282" s="18">
        <f t="shared" si="108"/>
        <v>0</v>
      </c>
      <c r="L282" s="18">
        <f t="shared" si="108"/>
        <v>0</v>
      </c>
      <c r="M282" s="18">
        <f t="shared" si="108"/>
        <v>0</v>
      </c>
      <c r="N282" s="18">
        <f t="shared" si="108"/>
        <v>0</v>
      </c>
      <c r="O282" s="18">
        <f t="shared" si="108"/>
        <v>0</v>
      </c>
    </row>
    <row r="283" spans="1:15" ht="12.75">
      <c r="A283" s="5"/>
      <c r="B283" s="6"/>
      <c r="C283" s="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5"/>
      <c r="B284" s="13" t="s">
        <v>444</v>
      </c>
      <c r="C284" s="14" t="s">
        <v>419</v>
      </c>
      <c r="D284" s="18">
        <f aca="true" t="shared" si="109" ref="D284:O284">SUBTOTAL(9,D285:D285)</f>
        <v>0</v>
      </c>
      <c r="E284" s="18">
        <f t="shared" si="109"/>
        <v>0</v>
      </c>
      <c r="F284" s="18">
        <f t="shared" si="109"/>
        <v>0</v>
      </c>
      <c r="G284" s="18">
        <f t="shared" si="109"/>
        <v>0</v>
      </c>
      <c r="H284" s="18">
        <f t="shared" si="109"/>
        <v>0</v>
      </c>
      <c r="I284" s="18">
        <f t="shared" si="109"/>
        <v>0</v>
      </c>
      <c r="J284" s="18">
        <f t="shared" si="109"/>
        <v>0</v>
      </c>
      <c r="K284" s="18">
        <f t="shared" si="109"/>
        <v>0</v>
      </c>
      <c r="L284" s="18">
        <f t="shared" si="109"/>
        <v>0</v>
      </c>
      <c r="M284" s="18">
        <f t="shared" si="109"/>
        <v>0</v>
      </c>
      <c r="N284" s="18">
        <f t="shared" si="109"/>
        <v>0</v>
      </c>
      <c r="O284" s="18">
        <f t="shared" si="109"/>
        <v>0</v>
      </c>
    </row>
    <row r="285" spans="1:15" ht="12.75">
      <c r="A285" s="5"/>
      <c r="B285" s="6"/>
      <c r="C285" s="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5"/>
      <c r="B286" s="13" t="s">
        <v>420</v>
      </c>
      <c r="C286" s="14" t="s">
        <v>7</v>
      </c>
      <c r="D286" s="18">
        <f aca="true" t="shared" si="110" ref="D286:O286">SUBTOTAL(9,D287:D287)</f>
        <v>0</v>
      </c>
      <c r="E286" s="18">
        <f t="shared" si="110"/>
        <v>0</v>
      </c>
      <c r="F286" s="18">
        <f t="shared" si="110"/>
        <v>0</v>
      </c>
      <c r="G286" s="18">
        <f t="shared" si="110"/>
        <v>0</v>
      </c>
      <c r="H286" s="18">
        <f t="shared" si="110"/>
        <v>0</v>
      </c>
      <c r="I286" s="18">
        <f t="shared" si="110"/>
        <v>0</v>
      </c>
      <c r="J286" s="18">
        <f t="shared" si="110"/>
        <v>0</v>
      </c>
      <c r="K286" s="18">
        <f t="shared" si="110"/>
        <v>0</v>
      </c>
      <c r="L286" s="18">
        <f t="shared" si="110"/>
        <v>0</v>
      </c>
      <c r="M286" s="18">
        <f t="shared" si="110"/>
        <v>0</v>
      </c>
      <c r="N286" s="18">
        <f t="shared" si="110"/>
        <v>0</v>
      </c>
      <c r="O286" s="18">
        <f t="shared" si="110"/>
        <v>0</v>
      </c>
    </row>
    <row r="287" spans="1:15" ht="12.75">
      <c r="A287" s="5"/>
      <c r="B287" s="6"/>
      <c r="C287" s="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5"/>
      <c r="B288" s="26" t="str">
        <f>"TOTAL CAPITULO "&amp;B280&amp;":"</f>
        <v>TOTAL CAPITULO 8000:</v>
      </c>
      <c r="C288" s="26"/>
      <c r="D288" s="24">
        <f aca="true" t="shared" si="111" ref="D288:O288">SUBTOTAL(9,D282:D287)</f>
        <v>0</v>
      </c>
      <c r="E288" s="24">
        <f t="shared" si="111"/>
        <v>0</v>
      </c>
      <c r="F288" s="24">
        <f t="shared" si="111"/>
        <v>0</v>
      </c>
      <c r="G288" s="24">
        <f t="shared" si="111"/>
        <v>0</v>
      </c>
      <c r="H288" s="24">
        <f t="shared" si="111"/>
        <v>0</v>
      </c>
      <c r="I288" s="24">
        <f t="shared" si="111"/>
        <v>0</v>
      </c>
      <c r="J288" s="24">
        <f t="shared" si="111"/>
        <v>0</v>
      </c>
      <c r="K288" s="24">
        <f t="shared" si="111"/>
        <v>0</v>
      </c>
      <c r="L288" s="24">
        <f t="shared" si="111"/>
        <v>0</v>
      </c>
      <c r="M288" s="24">
        <f t="shared" si="111"/>
        <v>0</v>
      </c>
      <c r="N288" s="24">
        <f t="shared" si="111"/>
        <v>0</v>
      </c>
      <c r="O288" s="24">
        <f t="shared" si="111"/>
        <v>0</v>
      </c>
    </row>
    <row r="289" spans="1:15" ht="12.75">
      <c r="A289" s="5"/>
      <c r="B289" s="6"/>
      <c r="C289" s="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5"/>
      <c r="B290" s="10" t="s">
        <v>421</v>
      </c>
      <c r="C290" s="15" t="s">
        <v>445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5"/>
      <c r="B291" s="6"/>
      <c r="C291" s="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5"/>
      <c r="B292" s="13" t="s">
        <v>422</v>
      </c>
      <c r="C292" s="14" t="s">
        <v>446</v>
      </c>
      <c r="D292" s="18">
        <f aca="true" t="shared" si="112" ref="D292:O292">SUBTOTAL(9,D293:D293)</f>
        <v>0</v>
      </c>
      <c r="E292" s="18">
        <f t="shared" si="112"/>
        <v>0</v>
      </c>
      <c r="F292" s="18">
        <f t="shared" si="112"/>
        <v>0</v>
      </c>
      <c r="G292" s="18">
        <f t="shared" si="112"/>
        <v>0</v>
      </c>
      <c r="H292" s="18">
        <f t="shared" si="112"/>
        <v>0</v>
      </c>
      <c r="I292" s="18">
        <f t="shared" si="112"/>
        <v>0</v>
      </c>
      <c r="J292" s="18">
        <f t="shared" si="112"/>
        <v>0</v>
      </c>
      <c r="K292" s="18">
        <f t="shared" si="112"/>
        <v>0</v>
      </c>
      <c r="L292" s="18">
        <f t="shared" si="112"/>
        <v>0</v>
      </c>
      <c r="M292" s="18">
        <f t="shared" si="112"/>
        <v>0</v>
      </c>
      <c r="N292" s="18">
        <f t="shared" si="112"/>
        <v>0</v>
      </c>
      <c r="O292" s="18">
        <f t="shared" si="112"/>
        <v>0</v>
      </c>
    </row>
    <row r="293" spans="1:15" ht="12.75">
      <c r="A293" s="5"/>
      <c r="B293" s="6"/>
      <c r="C293" s="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5"/>
      <c r="B294" s="13" t="s">
        <v>423</v>
      </c>
      <c r="C294" s="14" t="s">
        <v>424</v>
      </c>
      <c r="D294" s="18">
        <f aca="true" t="shared" si="113" ref="D294:O294">SUBTOTAL(9,D295:D295)</f>
        <v>0</v>
      </c>
      <c r="E294" s="18">
        <f t="shared" si="113"/>
        <v>0</v>
      </c>
      <c r="F294" s="18">
        <f t="shared" si="113"/>
        <v>0</v>
      </c>
      <c r="G294" s="18">
        <f t="shared" si="113"/>
        <v>0</v>
      </c>
      <c r="H294" s="18">
        <f t="shared" si="113"/>
        <v>0</v>
      </c>
      <c r="I294" s="18">
        <f t="shared" si="113"/>
        <v>0</v>
      </c>
      <c r="J294" s="18">
        <f t="shared" si="113"/>
        <v>0</v>
      </c>
      <c r="K294" s="18">
        <f t="shared" si="113"/>
        <v>0</v>
      </c>
      <c r="L294" s="18">
        <f t="shared" si="113"/>
        <v>0</v>
      </c>
      <c r="M294" s="18">
        <f t="shared" si="113"/>
        <v>0</v>
      </c>
      <c r="N294" s="18">
        <f t="shared" si="113"/>
        <v>0</v>
      </c>
      <c r="O294" s="18">
        <f t="shared" si="113"/>
        <v>0</v>
      </c>
    </row>
    <row r="295" spans="1:15" ht="12.75">
      <c r="A295" s="5"/>
      <c r="B295" s="6"/>
      <c r="C295" s="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5"/>
      <c r="B296" s="13" t="s">
        <v>425</v>
      </c>
      <c r="C296" s="14" t="s">
        <v>426</v>
      </c>
      <c r="D296" s="18">
        <f aca="true" t="shared" si="114" ref="D296:O296">SUBTOTAL(9,D297:D297)</f>
        <v>0</v>
      </c>
      <c r="E296" s="18">
        <f t="shared" si="114"/>
        <v>0</v>
      </c>
      <c r="F296" s="18">
        <f t="shared" si="114"/>
        <v>0</v>
      </c>
      <c r="G296" s="18">
        <f t="shared" si="114"/>
        <v>0</v>
      </c>
      <c r="H296" s="18">
        <f t="shared" si="114"/>
        <v>0</v>
      </c>
      <c r="I296" s="18">
        <f t="shared" si="114"/>
        <v>0</v>
      </c>
      <c r="J296" s="18">
        <f t="shared" si="114"/>
        <v>0</v>
      </c>
      <c r="K296" s="18">
        <f t="shared" si="114"/>
        <v>0</v>
      </c>
      <c r="L296" s="18">
        <f t="shared" si="114"/>
        <v>0</v>
      </c>
      <c r="M296" s="18">
        <f t="shared" si="114"/>
        <v>0</v>
      </c>
      <c r="N296" s="18">
        <f t="shared" si="114"/>
        <v>0</v>
      </c>
      <c r="O296" s="18">
        <f t="shared" si="114"/>
        <v>0</v>
      </c>
    </row>
    <row r="297" spans="1:15" ht="12.75">
      <c r="A297" s="5"/>
      <c r="B297" s="6"/>
      <c r="C297" s="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5"/>
      <c r="B298" s="13" t="s">
        <v>427</v>
      </c>
      <c r="C298" s="14" t="s">
        <v>428</v>
      </c>
      <c r="D298" s="18">
        <f aca="true" t="shared" si="115" ref="D298:O298">SUBTOTAL(9,D299:D299)</f>
        <v>0</v>
      </c>
      <c r="E298" s="18">
        <f t="shared" si="115"/>
        <v>0</v>
      </c>
      <c r="F298" s="18">
        <f t="shared" si="115"/>
        <v>0</v>
      </c>
      <c r="G298" s="18">
        <f t="shared" si="115"/>
        <v>0</v>
      </c>
      <c r="H298" s="18">
        <f t="shared" si="115"/>
        <v>0</v>
      </c>
      <c r="I298" s="18">
        <f t="shared" si="115"/>
        <v>0</v>
      </c>
      <c r="J298" s="18">
        <f t="shared" si="115"/>
        <v>0</v>
      </c>
      <c r="K298" s="18">
        <f t="shared" si="115"/>
        <v>0</v>
      </c>
      <c r="L298" s="18">
        <f t="shared" si="115"/>
        <v>0</v>
      </c>
      <c r="M298" s="18">
        <f t="shared" si="115"/>
        <v>0</v>
      </c>
      <c r="N298" s="18">
        <f t="shared" si="115"/>
        <v>0</v>
      </c>
      <c r="O298" s="18">
        <f t="shared" si="115"/>
        <v>0</v>
      </c>
    </row>
    <row r="299" spans="1:15" ht="12.75">
      <c r="A299" s="5"/>
      <c r="B299" s="6"/>
      <c r="C299" s="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5"/>
      <c r="B300" s="13" t="s">
        <v>429</v>
      </c>
      <c r="C300" s="14" t="s">
        <v>447</v>
      </c>
      <c r="D300" s="18">
        <f aca="true" t="shared" si="116" ref="D300:O300">SUBTOTAL(9,D301:D301)</f>
        <v>0</v>
      </c>
      <c r="E300" s="18">
        <f t="shared" si="116"/>
        <v>0</v>
      </c>
      <c r="F300" s="18">
        <f t="shared" si="116"/>
        <v>0</v>
      </c>
      <c r="G300" s="18">
        <f t="shared" si="116"/>
        <v>0</v>
      </c>
      <c r="H300" s="18">
        <f t="shared" si="116"/>
        <v>0</v>
      </c>
      <c r="I300" s="18">
        <f t="shared" si="116"/>
        <v>0</v>
      </c>
      <c r="J300" s="18">
        <f t="shared" si="116"/>
        <v>0</v>
      </c>
      <c r="K300" s="18">
        <f t="shared" si="116"/>
        <v>0</v>
      </c>
      <c r="L300" s="18">
        <f t="shared" si="116"/>
        <v>0</v>
      </c>
      <c r="M300" s="18">
        <f t="shared" si="116"/>
        <v>0</v>
      </c>
      <c r="N300" s="18">
        <f t="shared" si="116"/>
        <v>0</v>
      </c>
      <c r="O300" s="18">
        <f t="shared" si="116"/>
        <v>0</v>
      </c>
    </row>
    <row r="301" spans="1:15" ht="12.75">
      <c r="A301" s="5"/>
      <c r="B301" s="6"/>
      <c r="C301" s="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5"/>
      <c r="B302" s="13" t="s">
        <v>430</v>
      </c>
      <c r="C302" s="14" t="s">
        <v>431</v>
      </c>
      <c r="D302" s="18">
        <f aca="true" t="shared" si="117" ref="D302:O302">SUBTOTAL(9,D303:D303)</f>
        <v>0</v>
      </c>
      <c r="E302" s="18">
        <f t="shared" si="117"/>
        <v>0</v>
      </c>
      <c r="F302" s="18">
        <f t="shared" si="117"/>
        <v>0</v>
      </c>
      <c r="G302" s="18">
        <f t="shared" si="117"/>
        <v>0</v>
      </c>
      <c r="H302" s="18">
        <f t="shared" si="117"/>
        <v>0</v>
      </c>
      <c r="I302" s="18">
        <f t="shared" si="117"/>
        <v>0</v>
      </c>
      <c r="J302" s="18">
        <f t="shared" si="117"/>
        <v>0</v>
      </c>
      <c r="K302" s="18">
        <f t="shared" si="117"/>
        <v>0</v>
      </c>
      <c r="L302" s="18">
        <f t="shared" si="117"/>
        <v>0</v>
      </c>
      <c r="M302" s="18">
        <f t="shared" si="117"/>
        <v>0</v>
      </c>
      <c r="N302" s="18">
        <f t="shared" si="117"/>
        <v>0</v>
      </c>
      <c r="O302" s="18">
        <f t="shared" si="117"/>
        <v>0</v>
      </c>
    </row>
    <row r="303" spans="1:15" ht="12.75">
      <c r="A303" s="5"/>
      <c r="B303" s="6"/>
      <c r="C303" s="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5"/>
      <c r="B304" s="13" t="s">
        <v>432</v>
      </c>
      <c r="C304" s="14" t="s">
        <v>448</v>
      </c>
      <c r="D304" s="18">
        <f aca="true" t="shared" si="118" ref="D304:O304">SUBTOTAL(9,D305:D305)</f>
        <v>0</v>
      </c>
      <c r="E304" s="18">
        <f t="shared" si="118"/>
        <v>0</v>
      </c>
      <c r="F304" s="18">
        <f t="shared" si="118"/>
        <v>0</v>
      </c>
      <c r="G304" s="18">
        <f t="shared" si="118"/>
        <v>0</v>
      </c>
      <c r="H304" s="18">
        <f t="shared" si="118"/>
        <v>0</v>
      </c>
      <c r="I304" s="18">
        <f t="shared" si="118"/>
        <v>0</v>
      </c>
      <c r="J304" s="18">
        <f t="shared" si="118"/>
        <v>0</v>
      </c>
      <c r="K304" s="18">
        <f t="shared" si="118"/>
        <v>0</v>
      </c>
      <c r="L304" s="18">
        <f t="shared" si="118"/>
        <v>0</v>
      </c>
      <c r="M304" s="18">
        <f t="shared" si="118"/>
        <v>0</v>
      </c>
      <c r="N304" s="18">
        <f t="shared" si="118"/>
        <v>0</v>
      </c>
      <c r="O304" s="18">
        <f t="shared" si="118"/>
        <v>0</v>
      </c>
    </row>
    <row r="305" spans="1:15" ht="12.75">
      <c r="A305" s="5"/>
      <c r="B305" s="6"/>
      <c r="C305" s="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5"/>
      <c r="B306" s="26" t="str">
        <f>"TOTAL CAPITULO "&amp;B290&amp;":"</f>
        <v>TOTAL CAPITULO 9000:</v>
      </c>
      <c r="C306" s="27"/>
      <c r="D306" s="24">
        <f aca="true" t="shared" si="119" ref="D306:O306">SUBTOTAL(9,D292:D305)</f>
        <v>0</v>
      </c>
      <c r="E306" s="24">
        <f t="shared" si="119"/>
        <v>0</v>
      </c>
      <c r="F306" s="24">
        <f t="shared" si="119"/>
        <v>0</v>
      </c>
      <c r="G306" s="24">
        <f t="shared" si="119"/>
        <v>0</v>
      </c>
      <c r="H306" s="24">
        <f t="shared" si="119"/>
        <v>0</v>
      </c>
      <c r="I306" s="24">
        <f t="shared" si="119"/>
        <v>0</v>
      </c>
      <c r="J306" s="24">
        <f t="shared" si="119"/>
        <v>0</v>
      </c>
      <c r="K306" s="24">
        <f t="shared" si="119"/>
        <v>0</v>
      </c>
      <c r="L306" s="24">
        <f t="shared" si="119"/>
        <v>0</v>
      </c>
      <c r="M306" s="24">
        <f t="shared" si="119"/>
        <v>0</v>
      </c>
      <c r="N306" s="24">
        <f t="shared" si="119"/>
        <v>0</v>
      </c>
      <c r="O306" s="24">
        <f t="shared" si="119"/>
        <v>0</v>
      </c>
    </row>
    <row r="307" spans="1:15" ht="15" customHeight="1">
      <c r="A307" s="5"/>
      <c r="B307" s="6"/>
      <c r="C307" s="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5" customHeight="1">
      <c r="A308" s="5"/>
      <c r="B308" s="28" t="s">
        <v>449</v>
      </c>
      <c r="C308" s="28"/>
      <c r="D308" s="25">
        <f aca="true" t="shared" si="120" ref="D308:O308">SUM(D49,D111,D189,D208,D249,D260,D278,D288,D306)</f>
        <v>1216617000</v>
      </c>
      <c r="E308" s="25">
        <f t="shared" si="120"/>
        <v>115102851.45999998</v>
      </c>
      <c r="F308" s="25">
        <f t="shared" si="120"/>
        <v>401587375.46</v>
      </c>
      <c r="G308" s="25">
        <f t="shared" si="120"/>
        <v>1503101524</v>
      </c>
      <c r="H308" s="25">
        <f t="shared" si="120"/>
        <v>704539772.65</v>
      </c>
      <c r="I308" s="25">
        <f t="shared" si="120"/>
        <v>798561751.35</v>
      </c>
      <c r="J308" s="25">
        <f t="shared" si="120"/>
        <v>450995522.63</v>
      </c>
      <c r="K308" s="25">
        <f t="shared" si="120"/>
        <v>253544250.01999998</v>
      </c>
      <c r="L308" s="25">
        <f t="shared" si="120"/>
        <v>1052106001.37</v>
      </c>
      <c r="M308" s="25">
        <f t="shared" si="120"/>
        <v>440954791.72</v>
      </c>
      <c r="N308" s="25">
        <f t="shared" si="120"/>
        <v>438239899.26</v>
      </c>
      <c r="O308" s="25">
        <f t="shared" si="120"/>
        <v>12755623.370000008</v>
      </c>
    </row>
    <row r="309" spans="1:15" ht="1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</sheetData>
  <sheetProtection/>
  <mergeCells count="24"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B111:C111"/>
    <mergeCell ref="B249:C249"/>
    <mergeCell ref="B260:C260"/>
    <mergeCell ref="E7:F7"/>
    <mergeCell ref="I7:I8"/>
    <mergeCell ref="L7:L8"/>
    <mergeCell ref="H7:H8"/>
    <mergeCell ref="D7:D8"/>
    <mergeCell ref="B49:C49"/>
    <mergeCell ref="B278:C278"/>
    <mergeCell ref="B288:C288"/>
    <mergeCell ref="B306:C306"/>
    <mergeCell ref="B308:C308"/>
    <mergeCell ref="B189:C189"/>
    <mergeCell ref="B208:C20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2018-05-21T20:31:21Z</cp:lastPrinted>
  <dcterms:created xsi:type="dcterms:W3CDTF">2013-04-18T20:56:07Z</dcterms:created>
  <dcterms:modified xsi:type="dcterms:W3CDTF">2018-05-21T21:54:24Z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